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-15" windowWidth="12060" windowHeight="7305" tabRatio="825" firstSheet="1" activeTab="1"/>
  </bookViews>
  <sheets>
    <sheet name="Laporan realisasi pelaksanaan" sheetId="6" r:id="rId1"/>
    <sheet name="DATA DAN ADMIN UJI KOPETENSI" sheetId="2" r:id="rId2"/>
    <sheet name="DATA PESERTA SERKOM" sheetId="9" r:id="rId3"/>
    <sheet name="KWITANSI" sheetId="8" r:id="rId4"/>
  </sheets>
  <definedNames>
    <definedName name="_xlnm.Print_Area" localSheetId="1">'DATA DAN ADMIN UJI KOPETENSI'!$A$1:$S$108</definedName>
    <definedName name="_xlnm.Print_Area" localSheetId="0">'Laporan realisasi pelaksanaan'!$A$1:$N$386</definedName>
  </definedNames>
  <calcPr calcId="162913"/>
</workbook>
</file>

<file path=xl/calcChain.xml><?xml version="1.0" encoding="utf-8"?>
<calcChain xmlns="http://schemas.openxmlformats.org/spreadsheetml/2006/main">
  <c r="D15" i="9" l="1"/>
  <c r="D82" i="9"/>
  <c r="D25" i="9"/>
  <c r="D76" i="9"/>
  <c r="D72" i="9"/>
  <c r="D66" i="9"/>
  <c r="D61" i="9"/>
  <c r="AB51" i="9"/>
  <c r="D49" i="9"/>
  <c r="D42" i="9"/>
  <c r="D36" i="9"/>
  <c r="C83" i="9" l="1"/>
  <c r="K95" i="2"/>
  <c r="D41" i="2"/>
  <c r="M95" i="2"/>
  <c r="L95" i="2"/>
  <c r="L49" i="2"/>
  <c r="L93" i="2"/>
  <c r="L86" i="2"/>
  <c r="L79" i="2"/>
  <c r="L72" i="2"/>
  <c r="L57" i="2"/>
  <c r="L41" i="2"/>
  <c r="L30" i="2"/>
  <c r="M93" i="2"/>
  <c r="M86" i="2"/>
  <c r="M79" i="2"/>
  <c r="M72" i="2"/>
  <c r="M57" i="2"/>
  <c r="M58" i="2"/>
  <c r="M49" i="2"/>
  <c r="M41" i="2"/>
  <c r="M30" i="2"/>
  <c r="M22" i="2"/>
  <c r="K57" i="2" l="1"/>
  <c r="D93" i="2"/>
  <c r="D86" i="2"/>
  <c r="D79" i="2"/>
  <c r="D72" i="2"/>
  <c r="D57" i="2"/>
  <c r="D22" i="2"/>
  <c r="K22" i="2" s="1"/>
  <c r="M15" i="2" s="1"/>
  <c r="D49" i="2"/>
  <c r="D30" i="2"/>
  <c r="K93" i="2"/>
  <c r="K86" i="2"/>
  <c r="K79" i="2"/>
  <c r="K72" i="2"/>
  <c r="K49" i="2"/>
  <c r="K30" i="2"/>
  <c r="K41" i="2"/>
  <c r="L22" i="2"/>
  <c r="D95" i="2" l="1"/>
  <c r="L388" i="6" l="1"/>
  <c r="K388" i="6"/>
  <c r="J388" i="6"/>
  <c r="I388" i="6"/>
  <c r="H388" i="6"/>
  <c r="G388" i="6"/>
  <c r="F388" i="6"/>
  <c r="E388" i="6"/>
  <c r="M388" i="6" s="1"/>
  <c r="L382" i="6"/>
  <c r="K382" i="6"/>
  <c r="J382" i="6"/>
  <c r="I382" i="6"/>
  <c r="H382" i="6"/>
  <c r="G382" i="6"/>
  <c r="F382" i="6"/>
  <c r="E382" i="6"/>
  <c r="M382" i="6" s="1"/>
  <c r="L376" i="6"/>
  <c r="K376" i="6"/>
  <c r="J376" i="6"/>
  <c r="I376" i="6"/>
  <c r="H376" i="6"/>
  <c r="G376" i="6"/>
  <c r="F376" i="6"/>
  <c r="E376" i="6"/>
  <c r="M376" i="6" s="1"/>
  <c r="L370" i="6"/>
  <c r="K370" i="6"/>
  <c r="J370" i="6"/>
  <c r="I370" i="6"/>
  <c r="H370" i="6"/>
  <c r="G370" i="6"/>
  <c r="F370" i="6"/>
  <c r="E370" i="6"/>
  <c r="M370" i="6" s="1"/>
  <c r="L364" i="6"/>
  <c r="K364" i="6"/>
  <c r="J364" i="6"/>
  <c r="I364" i="6"/>
  <c r="H364" i="6"/>
  <c r="G364" i="6"/>
  <c r="F364" i="6"/>
  <c r="E364" i="6"/>
  <c r="M364" i="6" s="1"/>
  <c r="L358" i="6"/>
  <c r="K358" i="6"/>
  <c r="J358" i="6"/>
  <c r="I358" i="6"/>
  <c r="H358" i="6"/>
  <c r="G358" i="6"/>
  <c r="F358" i="6"/>
  <c r="E358" i="6"/>
  <c r="M358" i="6" s="1"/>
  <c r="L352" i="6"/>
  <c r="K352" i="6"/>
  <c r="J352" i="6"/>
  <c r="I352" i="6"/>
  <c r="H352" i="6"/>
  <c r="G352" i="6"/>
  <c r="F352" i="6"/>
  <c r="E352" i="6"/>
  <c r="M352" i="6" s="1"/>
  <c r="L346" i="6"/>
  <c r="K346" i="6"/>
  <c r="J346" i="6"/>
  <c r="I346" i="6"/>
  <c r="H346" i="6"/>
  <c r="G346" i="6"/>
  <c r="F346" i="6"/>
  <c r="E346" i="6"/>
  <c r="M346" i="6" s="1"/>
  <c r="L340" i="6"/>
  <c r="K340" i="6"/>
  <c r="J340" i="6"/>
  <c r="I340" i="6"/>
  <c r="H340" i="6"/>
  <c r="G340" i="6"/>
  <c r="F340" i="6"/>
  <c r="E340" i="6"/>
  <c r="M340" i="6" s="1"/>
  <c r="L334" i="6"/>
  <c r="K334" i="6"/>
  <c r="J334" i="6"/>
  <c r="I334" i="6"/>
  <c r="H334" i="6"/>
  <c r="G334" i="6"/>
  <c r="F334" i="6"/>
  <c r="E334" i="6"/>
  <c r="M334" i="6" s="1"/>
  <c r="L328" i="6"/>
  <c r="K328" i="6"/>
  <c r="J328" i="6"/>
  <c r="I328" i="6"/>
  <c r="H328" i="6"/>
  <c r="G328" i="6"/>
  <c r="F328" i="6"/>
  <c r="E328" i="6"/>
  <c r="M328" i="6" s="1"/>
  <c r="L322" i="6"/>
  <c r="K322" i="6"/>
  <c r="J322" i="6"/>
  <c r="I322" i="6"/>
  <c r="H322" i="6"/>
  <c r="G322" i="6"/>
  <c r="F322" i="6"/>
  <c r="E322" i="6"/>
  <c r="M322" i="6" s="1"/>
  <c r="L316" i="6"/>
  <c r="K316" i="6"/>
  <c r="J316" i="6"/>
  <c r="I316" i="6"/>
  <c r="H316" i="6"/>
  <c r="G316" i="6"/>
  <c r="F316" i="6"/>
  <c r="E316" i="6"/>
  <c r="M316" i="6" s="1"/>
  <c r="L310" i="6"/>
  <c r="K310" i="6"/>
  <c r="J310" i="6"/>
  <c r="I310" i="6"/>
  <c r="H310" i="6"/>
  <c r="G310" i="6"/>
  <c r="F310" i="6"/>
  <c r="E310" i="6"/>
  <c r="M310" i="6" s="1"/>
  <c r="L304" i="6"/>
  <c r="K304" i="6"/>
  <c r="J304" i="6"/>
  <c r="I304" i="6"/>
  <c r="H304" i="6"/>
  <c r="G304" i="6"/>
  <c r="F304" i="6"/>
  <c r="E304" i="6"/>
  <c r="M304" i="6" s="1"/>
  <c r="L298" i="6"/>
  <c r="K298" i="6"/>
  <c r="J298" i="6"/>
  <c r="I298" i="6"/>
  <c r="H298" i="6"/>
  <c r="G298" i="6"/>
  <c r="F298" i="6"/>
  <c r="E298" i="6"/>
  <c r="M298" i="6" s="1"/>
  <c r="L292" i="6"/>
  <c r="K292" i="6"/>
  <c r="J292" i="6"/>
  <c r="I292" i="6"/>
  <c r="H292" i="6"/>
  <c r="G292" i="6"/>
  <c r="F292" i="6"/>
  <c r="E292" i="6"/>
  <c r="M292" i="6" s="1"/>
  <c r="L286" i="6"/>
  <c r="K286" i="6"/>
  <c r="J286" i="6"/>
  <c r="I286" i="6"/>
  <c r="H286" i="6"/>
  <c r="G286" i="6"/>
  <c r="F286" i="6"/>
  <c r="E286" i="6"/>
  <c r="M286" i="6" s="1"/>
  <c r="L280" i="6"/>
  <c r="K280" i="6"/>
  <c r="J280" i="6"/>
  <c r="I280" i="6"/>
  <c r="H280" i="6"/>
  <c r="G280" i="6"/>
  <c r="F280" i="6"/>
  <c r="E280" i="6"/>
  <c r="M280" i="6" s="1"/>
  <c r="L274" i="6"/>
  <c r="K274" i="6"/>
  <c r="J274" i="6"/>
  <c r="I274" i="6"/>
  <c r="H274" i="6"/>
  <c r="G274" i="6"/>
  <c r="F274" i="6"/>
  <c r="E274" i="6"/>
  <c r="M274" i="6" s="1"/>
  <c r="L268" i="6"/>
  <c r="K268" i="6"/>
  <c r="J268" i="6"/>
  <c r="I268" i="6"/>
  <c r="H268" i="6"/>
  <c r="G268" i="6"/>
  <c r="F268" i="6"/>
  <c r="E268" i="6"/>
  <c r="M268" i="6" s="1"/>
  <c r="L248" i="6"/>
  <c r="K248" i="6"/>
  <c r="J248" i="6"/>
  <c r="I248" i="6"/>
  <c r="H248" i="6"/>
  <c r="G248" i="6"/>
  <c r="F248" i="6"/>
  <c r="E248" i="6"/>
  <c r="M248" i="6" s="1"/>
  <c r="L242" i="6"/>
  <c r="K242" i="6"/>
  <c r="J242" i="6"/>
  <c r="I242" i="6"/>
  <c r="H242" i="6"/>
  <c r="G242" i="6"/>
  <c r="F242" i="6"/>
  <c r="E242" i="6"/>
  <c r="M242" i="6" s="1"/>
  <c r="L236" i="6"/>
  <c r="K236" i="6"/>
  <c r="J236" i="6"/>
  <c r="I236" i="6"/>
  <c r="H236" i="6"/>
  <c r="G236" i="6"/>
  <c r="F236" i="6"/>
  <c r="E236" i="6"/>
  <c r="M236" i="6" s="1"/>
  <c r="L229" i="6"/>
  <c r="K229" i="6"/>
  <c r="J229" i="6"/>
  <c r="I229" i="6"/>
  <c r="H229" i="6"/>
  <c r="G229" i="6"/>
  <c r="F229" i="6"/>
  <c r="E229" i="6"/>
  <c r="M229" i="6" s="1"/>
  <c r="L216" i="6"/>
  <c r="K216" i="6"/>
  <c r="J216" i="6"/>
  <c r="I216" i="6"/>
  <c r="H216" i="6"/>
  <c r="G216" i="6"/>
  <c r="F216" i="6"/>
  <c r="E216" i="6"/>
  <c r="M216" i="6" s="1"/>
  <c r="L195" i="6"/>
  <c r="K195" i="6"/>
  <c r="J195" i="6"/>
  <c r="I195" i="6"/>
  <c r="H195" i="6"/>
  <c r="G195" i="6"/>
  <c r="F195" i="6"/>
  <c r="E195" i="6"/>
  <c r="M195" i="6" s="1"/>
  <c r="L185" i="6"/>
  <c r="K185" i="6"/>
  <c r="J185" i="6"/>
  <c r="I185" i="6"/>
  <c r="H185" i="6"/>
  <c r="G185" i="6"/>
  <c r="F185" i="6"/>
  <c r="E185" i="6"/>
  <c r="M185" i="6" s="1"/>
  <c r="L171" i="6"/>
  <c r="K171" i="6"/>
  <c r="J171" i="6"/>
  <c r="I171" i="6"/>
  <c r="H171" i="6"/>
  <c r="G171" i="6"/>
  <c r="F171" i="6"/>
  <c r="E171" i="6"/>
  <c r="M171" i="6" s="1"/>
  <c r="L161" i="6"/>
  <c r="K161" i="6"/>
  <c r="J161" i="6"/>
  <c r="I161" i="6"/>
  <c r="H161" i="6"/>
  <c r="G161" i="6"/>
  <c r="F161" i="6"/>
  <c r="E161" i="6"/>
  <c r="M161" i="6" s="1"/>
  <c r="L147" i="6"/>
  <c r="K147" i="6"/>
  <c r="J147" i="6"/>
  <c r="I147" i="6"/>
  <c r="H147" i="6"/>
  <c r="G147" i="6"/>
  <c r="F147" i="6"/>
  <c r="E147" i="6"/>
  <c r="M147" i="6" s="1"/>
  <c r="L139" i="6"/>
  <c r="K139" i="6"/>
  <c r="J139" i="6"/>
  <c r="I139" i="6"/>
  <c r="H139" i="6"/>
  <c r="G139" i="6"/>
  <c r="F139" i="6"/>
  <c r="E139" i="6"/>
  <c r="M139" i="6" s="1"/>
  <c r="L125" i="6"/>
  <c r="K125" i="6"/>
  <c r="J125" i="6"/>
  <c r="I125" i="6"/>
  <c r="H125" i="6"/>
  <c r="G125" i="6"/>
  <c r="F125" i="6"/>
  <c r="E125" i="6"/>
  <c r="M125" i="6" s="1"/>
  <c r="L117" i="6"/>
  <c r="K117" i="6"/>
  <c r="J117" i="6"/>
  <c r="I117" i="6"/>
  <c r="H117" i="6"/>
  <c r="G117" i="6"/>
  <c r="F117" i="6"/>
  <c r="E117" i="6"/>
  <c r="M117" i="6" s="1"/>
  <c r="L109" i="6"/>
  <c r="K109" i="6"/>
  <c r="J109" i="6"/>
  <c r="I109" i="6"/>
  <c r="H109" i="6"/>
  <c r="G109" i="6"/>
  <c r="F109" i="6"/>
  <c r="E109" i="6"/>
  <c r="M109" i="6" s="1"/>
  <c r="L101" i="6"/>
  <c r="K101" i="6"/>
  <c r="J101" i="6"/>
  <c r="I101" i="6"/>
  <c r="H101" i="6"/>
  <c r="G101" i="6"/>
  <c r="F101" i="6"/>
  <c r="E101" i="6"/>
  <c r="M101" i="6" s="1"/>
  <c r="L93" i="6"/>
  <c r="K93" i="6"/>
  <c r="J93" i="6"/>
  <c r="I93" i="6"/>
  <c r="H93" i="6"/>
  <c r="G93" i="6"/>
  <c r="F93" i="6"/>
  <c r="E93" i="6"/>
  <c r="M93" i="6" s="1"/>
  <c r="L87" i="6"/>
  <c r="K87" i="6"/>
  <c r="J87" i="6"/>
  <c r="I87" i="6"/>
  <c r="H87" i="6"/>
  <c r="G87" i="6"/>
  <c r="F87" i="6"/>
  <c r="E87" i="6"/>
  <c r="M87" i="6" s="1"/>
  <c r="L77" i="6"/>
  <c r="K77" i="6"/>
  <c r="J77" i="6"/>
  <c r="I77" i="6"/>
  <c r="H77" i="6"/>
  <c r="G77" i="6"/>
  <c r="F77" i="6"/>
  <c r="E77" i="6"/>
  <c r="M77" i="6" s="1"/>
  <c r="L69" i="6"/>
  <c r="K69" i="6"/>
  <c r="J69" i="6"/>
  <c r="I69" i="6"/>
  <c r="H69" i="6"/>
  <c r="G69" i="6"/>
  <c r="F69" i="6"/>
  <c r="E69" i="6"/>
  <c r="M69" i="6" s="1"/>
  <c r="L60" i="6"/>
  <c r="K60" i="6"/>
  <c r="J60" i="6"/>
  <c r="I60" i="6"/>
  <c r="H60" i="6"/>
  <c r="G60" i="6"/>
  <c r="F60" i="6"/>
  <c r="E60" i="6"/>
  <c r="M60" i="6" s="1"/>
  <c r="L52" i="6"/>
  <c r="K52" i="6"/>
  <c r="J52" i="6"/>
  <c r="I52" i="6"/>
  <c r="H52" i="6"/>
  <c r="G52" i="6"/>
  <c r="F52" i="6"/>
  <c r="E52" i="6"/>
  <c r="M52" i="6" s="1"/>
  <c r="L45" i="6"/>
  <c r="K45" i="6"/>
  <c r="J45" i="6"/>
  <c r="I45" i="6"/>
  <c r="H45" i="6"/>
  <c r="G45" i="6"/>
  <c r="F45" i="6"/>
  <c r="E45" i="6"/>
  <c r="M45" i="6" s="1"/>
  <c r="L32" i="6"/>
  <c r="K32" i="6"/>
  <c r="J32" i="6"/>
  <c r="I32" i="6"/>
  <c r="H32" i="6"/>
  <c r="G32" i="6"/>
  <c r="F32" i="6"/>
  <c r="E32" i="6"/>
  <c r="M32" i="6" s="1"/>
  <c r="L13" i="6"/>
  <c r="K13" i="6"/>
  <c r="J13" i="6"/>
  <c r="I13" i="6"/>
  <c r="H13" i="6"/>
  <c r="G13" i="6"/>
  <c r="F13" i="6"/>
  <c r="E13" i="6"/>
  <c r="M13" i="6" s="1"/>
</calcChain>
</file>

<file path=xl/sharedStrings.xml><?xml version="1.0" encoding="utf-8"?>
<sst xmlns="http://schemas.openxmlformats.org/spreadsheetml/2006/main" count="927" uniqueCount="205">
  <si>
    <t>Tanggal</t>
  </si>
  <si>
    <t>Pelaksana</t>
  </si>
  <si>
    <t>NO.</t>
  </si>
  <si>
    <t xml:space="preserve">SATUAN </t>
  </si>
  <si>
    <t>13-09-0774-230</t>
  </si>
  <si>
    <t>13-09-0780-230</t>
  </si>
  <si>
    <t>13-09-0767-230</t>
  </si>
  <si>
    <t>13-09-0779-230</t>
  </si>
  <si>
    <t>13-09-0783-230</t>
  </si>
  <si>
    <t>13-09-0778-230</t>
  </si>
  <si>
    <t>Hasil Realisasi Pelaksanaan</t>
  </si>
  <si>
    <t>Pekerjaan:</t>
  </si>
  <si>
    <t>Penarikan Kabel XLPE 3x300  GI. Cilawu-P. Ceres</t>
  </si>
  <si>
    <t>NO</t>
  </si>
  <si>
    <t>no haspelan</t>
  </si>
  <si>
    <t>Total</t>
  </si>
  <si>
    <t>Keterangan</t>
  </si>
  <si>
    <t>13-09-0784-230</t>
  </si>
  <si>
    <t>13-09-0776-230</t>
  </si>
  <si>
    <t>13-09-0775-230</t>
  </si>
  <si>
    <t xml:space="preserve"> : </t>
  </si>
  <si>
    <t>Meanhole cell 20kv</t>
  </si>
  <si>
    <t>Jalan didalam GI. Garut</t>
  </si>
  <si>
    <t>Pagar GI.Garut</t>
  </si>
  <si>
    <t>rumah</t>
  </si>
  <si>
    <t>rumah warga</t>
  </si>
  <si>
    <t>tgl</t>
  </si>
  <si>
    <t>13-09-0848-230</t>
  </si>
  <si>
    <t>13-09-0839-230</t>
  </si>
  <si>
    <t>13-09-0881-230</t>
  </si>
  <si>
    <t>13-09-0850-230</t>
  </si>
  <si>
    <t>13-09-0876-230</t>
  </si>
  <si>
    <t>13-09-0870-230</t>
  </si>
  <si>
    <t>13-09-0-230</t>
  </si>
  <si>
    <t>rumah warga yg tdk dizi u/ digali</t>
  </si>
  <si>
    <t>indomaret</t>
  </si>
  <si>
    <t>ALFA MART</t>
  </si>
  <si>
    <t>SEKOLAH DASAR</t>
  </si>
  <si>
    <t>KORAMIL</t>
  </si>
  <si>
    <t>MASJID AL IKHLAS&amp; JALAN</t>
  </si>
  <si>
    <t>PERUM CIMARAGAS &amp;JALAN</t>
  </si>
  <si>
    <t>KANAL 1</t>
  </si>
  <si>
    <t>KANAL 2</t>
  </si>
  <si>
    <t>JL. PADANG GOLF</t>
  </si>
  <si>
    <t>JL. NGAMPLANG SARI</t>
  </si>
  <si>
    <t>rumah gudang</t>
  </si>
  <si>
    <t>Garut, 03 Oktober 2013</t>
  </si>
  <si>
    <t>jl.pasanggrahan 1 dan rumah wrga</t>
  </si>
  <si>
    <t>JL. PASANGGRAHAN 2</t>
  </si>
  <si>
    <t>JL.Genteng</t>
  </si>
  <si>
    <t>Klinik dokter rahmat</t>
  </si>
  <si>
    <t>JL. Kp . Penciut (plank BIDAN)</t>
  </si>
  <si>
    <t>jl. Kampung</t>
  </si>
  <si>
    <t>rumah &amp; tambal ban</t>
  </si>
  <si>
    <t>TB. Berkah jaya</t>
  </si>
  <si>
    <t>kanal 3</t>
  </si>
  <si>
    <t>Croosing Jalan di Perempatan Sukadana</t>
  </si>
  <si>
    <t xml:space="preserve">LSK </t>
  </si>
  <si>
    <t>24 AAPRIL 2017</t>
  </si>
  <si>
    <t>KONTRAK NO</t>
  </si>
  <si>
    <t>U  R  A  I  A  N</t>
  </si>
  <si>
    <t>NAMA CALON PESERTA UJI KOPETENSI</t>
  </si>
  <si>
    <t>KOTA BANDUNG</t>
  </si>
  <si>
    <t>A</t>
  </si>
  <si>
    <t>PUGUH WIDODO</t>
  </si>
  <si>
    <t>AHMAD HASAN</t>
  </si>
  <si>
    <t>NANDI NASBAHTIAR</t>
  </si>
  <si>
    <t>NANANG ADRIYANTO</t>
  </si>
  <si>
    <t>ADIYA KHOERUDINARDI PRASTYA</t>
  </si>
  <si>
    <t>ORG</t>
  </si>
  <si>
    <t>LULUSAN</t>
  </si>
  <si>
    <t>S1</t>
  </si>
  <si>
    <t>JURUSAN</t>
  </si>
  <si>
    <t>TEK.EL</t>
  </si>
  <si>
    <t>LEVEL</t>
  </si>
  <si>
    <t>SMU</t>
  </si>
  <si>
    <t>SMK</t>
  </si>
  <si>
    <t>SMA</t>
  </si>
  <si>
    <t>1&amp;2</t>
  </si>
  <si>
    <t>COPY IJAZAH</t>
  </si>
  <si>
    <t>COPY KTP</t>
  </si>
  <si>
    <t>ADA</t>
  </si>
  <si>
    <t>PAS POTO</t>
  </si>
  <si>
    <t>PEMBAYARAN PERTAMA</t>
  </si>
  <si>
    <t>PEMBAYARAN KE DUA</t>
  </si>
  <si>
    <t>STATUS</t>
  </si>
  <si>
    <t>KETERANGAN</t>
  </si>
  <si>
    <t>KONTACT PERSON/ PENANGGUNG JAWAB</t>
  </si>
  <si>
    <t>B</t>
  </si>
  <si>
    <t>YANA SURYANA</t>
  </si>
  <si>
    <t>ASEP SUHERMAN</t>
  </si>
  <si>
    <t>INDRA BUDIMAN</t>
  </si>
  <si>
    <t>ENDAR RUSMANA</t>
  </si>
  <si>
    <t>ADMIN</t>
  </si>
  <si>
    <t>STM</t>
  </si>
  <si>
    <t>LIS.KUAT</t>
  </si>
  <si>
    <t>SEARCH</t>
  </si>
  <si>
    <t>KELENGKAPAN DOKUMEN &amp; ADMINISTRASI</t>
  </si>
  <si>
    <t>VOL.</t>
  </si>
  <si>
    <t xml:space="preserve">BIAYA UJI, AKOMODASI &amp; ADMINISTRASI (RUPIAH) </t>
  </si>
  <si>
    <t>BELUM</t>
  </si>
  <si>
    <t xml:space="preserve">BIAYA SUBSIDI DARI JKI WILAYAH </t>
  </si>
  <si>
    <t>TOTAL BIAYA HARUS DIBAYAR</t>
  </si>
  <si>
    <t>KOTA CIMAHI DAN KBB</t>
  </si>
  <si>
    <t>C</t>
  </si>
  <si>
    <t>KOTA BEKASI</t>
  </si>
  <si>
    <t>HENDI EPENDI</t>
  </si>
  <si>
    <t>MULYADI</t>
  </si>
  <si>
    <t>YUDI WAHYUDIN</t>
  </si>
  <si>
    <t>TATANG</t>
  </si>
  <si>
    <t>MAULANA YUSUF</t>
  </si>
  <si>
    <t>DARWOKO</t>
  </si>
  <si>
    <t>SLTA</t>
  </si>
  <si>
    <t>SLTP</t>
  </si>
  <si>
    <t>KOTA CIREBON</t>
  </si>
  <si>
    <t>YULIUS HENDRA</t>
  </si>
  <si>
    <t>ADI MULYAWAN</t>
  </si>
  <si>
    <t>TEK.KOM</t>
  </si>
  <si>
    <t>WAHYU HADIANA</t>
  </si>
  <si>
    <t>ELEKTRO</t>
  </si>
  <si>
    <t>HASANUDIN</t>
  </si>
  <si>
    <t>LISTRIK</t>
  </si>
  <si>
    <t>D</t>
  </si>
  <si>
    <t>GARUT</t>
  </si>
  <si>
    <t>MUHAMMAD ANGGA P. M.</t>
  </si>
  <si>
    <t>MESIN</t>
  </si>
  <si>
    <t xml:space="preserve">YAMAN SURYAMAN </t>
  </si>
  <si>
    <t>E</t>
  </si>
  <si>
    <t>MAJALAYA</t>
  </si>
  <si>
    <t>UCU KOSWARA</t>
  </si>
  <si>
    <t>RUDY IRAWAN</t>
  </si>
  <si>
    <t>IPA</t>
  </si>
  <si>
    <t xml:space="preserve">SMA </t>
  </si>
  <si>
    <t>IPS</t>
  </si>
  <si>
    <t>MUHAMAD RAFI RAMADHAN</t>
  </si>
  <si>
    <t>F</t>
  </si>
  <si>
    <t>SUMEDANG</t>
  </si>
  <si>
    <t>RULY SURYANA</t>
  </si>
  <si>
    <t>ZAENAL ARIFIN</t>
  </si>
  <si>
    <t>ERWIN SUHERI</t>
  </si>
  <si>
    <t>G</t>
  </si>
  <si>
    <t>TASIK</t>
  </si>
  <si>
    <t>SHOPA MARWAH</t>
  </si>
  <si>
    <t>ADI BARDIANSYAH</t>
  </si>
  <si>
    <t>D3</t>
  </si>
  <si>
    <t>KOMP</t>
  </si>
  <si>
    <t>SUKABUMI</t>
  </si>
  <si>
    <t>HENDRY INDRADI PRAKOSO</t>
  </si>
  <si>
    <t>MUHAMMAD FAIZ DANANJAYA</t>
  </si>
  <si>
    <t xml:space="preserve">SMK </t>
  </si>
  <si>
    <t xml:space="preserve">* Wialayah membantu dengan subsidi biaya sertifikasi inspeksi 2 (dua) orang di masing2 area untuk memenuhi quota tiap rayon HARUS ada 1 tenaga pemeriksa. </t>
  </si>
  <si>
    <t>NOTA : Sesuai dengan Kesepakatan Hasil Rapat, Para Manager Area bersedia menyediakan tenaga Pemeriksa minimal 1 orang di masing2 rayon.</t>
  </si>
  <si>
    <t xml:space="preserve">untuk itu di himbau agar Calon Manager Area segera memenuhi quota sesuai dengan kesepakatan, dan aturan yang di berlakukan oleh PT. JKI Wil. Jabar </t>
  </si>
  <si>
    <t xml:space="preserve">* mengingat bahwa 1 orang tenaga pemeriksa hanya mampu melakukan inspeksi max 6 konsumen / hari.   ( Acuan &amp; analisa DJK), tentu bagi Manager area yang tidak memenuhi syarat tersebut </t>
  </si>
  <si>
    <t>akan kami tinjau ulang kembali kebenaran kemampuan dan rencana perolehan konsumen yang disampaikan melalui isian qualifikasi yang kami terima.</t>
  </si>
  <si>
    <t xml:space="preserve">Management </t>
  </si>
  <si>
    <t>JKI Wil. Jawa Barat</t>
  </si>
  <si>
    <t>Jumlah :</t>
  </si>
  <si>
    <t>Total :</t>
  </si>
  <si>
    <t>karena SK masing masing calon Manager Area segera di Terbitkan sebelum uji kopetensi di laksanakan, maka syarat mutlak adalah Manager Area harus memiliki  Kemampuan Penyediaan tenaga pemeriksa</t>
  </si>
  <si>
    <t>PROGRAM RENCANA PELAKSANAAN UJI KOPETENSI</t>
  </si>
  <si>
    <t>Total jumlah Calon tenaga pemeriksa yang kita ajukan ke DJK dan Lembaga Sertifikasi Kopetensi belum memenuhi quota dari yang di rencanakan 70 orang. (Minimal 2/3 dari total rayon)</t>
  </si>
  <si>
    <t xml:space="preserve"> PT. JASA KELISTRIKAN INDONESIA- WILAYAH JAWA BARAT</t>
  </si>
  <si>
    <t>DAFTAR NAMA PESERTA UJI KOPETENSI</t>
  </si>
  <si>
    <t>MENYUSUL</t>
  </si>
  <si>
    <t>HANS BUDI PURWANTO</t>
  </si>
  <si>
    <t>PAKET C</t>
  </si>
  <si>
    <t>LEVEL SERKOM</t>
  </si>
  <si>
    <t>BIAYA  SERKOM</t>
  </si>
  <si>
    <t>FISIKA</t>
  </si>
  <si>
    <t>RYAN SOPANDY</t>
  </si>
  <si>
    <t>MAD</t>
  </si>
  <si>
    <t>ABDUL ROHMAN</t>
  </si>
  <si>
    <t>MUH YUNUS A</t>
  </si>
  <si>
    <t>TATANG MULYANA</t>
  </si>
  <si>
    <t>IMAM</t>
  </si>
  <si>
    <t>UCI SANUSI</t>
  </si>
  <si>
    <t>KARYADI SUDIRJO</t>
  </si>
  <si>
    <t>AGUS IRWANDI</t>
  </si>
  <si>
    <t>ARI WARDONO</t>
  </si>
  <si>
    <t>AGUS SUDARTO</t>
  </si>
  <si>
    <t>IT</t>
  </si>
  <si>
    <t>MUHAMMAD ANGGA PUTRA NUARI</t>
  </si>
  <si>
    <t>HERMAN</t>
  </si>
  <si>
    <t>KURNIAWAN</t>
  </si>
  <si>
    <t>SYARIFUDIN</t>
  </si>
  <si>
    <t>H</t>
  </si>
  <si>
    <t>I</t>
  </si>
  <si>
    <t>KARAWANG</t>
  </si>
  <si>
    <t>DADAN NOVIANA FIRMANSYAH</t>
  </si>
  <si>
    <t>SOS</t>
  </si>
  <si>
    <t>ARIP SYUPRIATNA</t>
  </si>
  <si>
    <t>DODDY NUGRAHA</t>
  </si>
  <si>
    <t>ASEP ABDUL BASIR</t>
  </si>
  <si>
    <t>TOTAL JUMLAH PESERTA SERKOM</t>
  </si>
  <si>
    <t>Bandung, 20 April 2017</t>
  </si>
  <si>
    <t>PT. JASA KELISTRIKAN INDONESIA</t>
  </si>
  <si>
    <t>(JKI)</t>
  </si>
  <si>
    <t>ERIKSON GULTOM</t>
  </si>
  <si>
    <t>General manager</t>
  </si>
  <si>
    <t>NAMA CALON PESERTA SERKOM</t>
  </si>
  <si>
    <t xml:space="preserve">MIN. SLTA/HARAP MENGGANTI IJAZAH </t>
  </si>
  <si>
    <t>IR, HENDI P</t>
  </si>
  <si>
    <t>SEGERA DATA MENYUSUL</t>
  </si>
  <si>
    <t>MR.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</si>
</sst>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_(* #,##0.000_);_(* \(#,##0.000\);_(* &quot;-&quot;_);_(@_)"/>
    <numFmt numFmtId="167" formatCode="_ * #,##0_ ;_ * \-#,##0_ ;_ * &quot;-&quot;_ ;_ @_ "/>
    <numFmt numFmtId="168" formatCode="[$-409]d\-mmm\-yy;@"/>
    <numFmt numFmtId="169" formatCode="0.0"/>
  </numFmts>
  <fonts count="4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6"/>
      <color theme="1"/>
      <name val="Arial Narrow"/>
      <family val="2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theme="1"/>
      <name val="Calibri"/>
      <family val="2"/>
      <charset val="1"/>
      <scheme val="minor"/>
    </font>
    <font>
      <u/>
      <sz val="12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2" fillId="0" borderId="0" applyFont="0" applyFill="0" applyBorder="0" applyAlignment="0" applyProtection="0"/>
  </cellStyleXfs>
  <cellXfs count="476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7" fillId="0" borderId="0" xfId="0" applyFont="1"/>
    <xf numFmtId="0" fontId="6" fillId="0" borderId="0" xfId="0" applyFont="1" applyAlignment="1">
      <alignment textRotation="255"/>
    </xf>
    <xf numFmtId="0" fontId="6" fillId="0" borderId="0" xfId="0" applyFont="1" applyAlignment="1">
      <alignment textRotation="255" wrapText="1"/>
    </xf>
    <xf numFmtId="0" fontId="6" fillId="0" borderId="5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24" xfId="0" applyFont="1" applyBorder="1"/>
    <xf numFmtId="0" fontId="6" fillId="0" borderId="56" xfId="0" applyFont="1" applyBorder="1"/>
    <xf numFmtId="0" fontId="6" fillId="0" borderId="27" xfId="0" applyFont="1" applyBorder="1"/>
    <xf numFmtId="0" fontId="6" fillId="0" borderId="54" xfId="0" applyFont="1" applyBorder="1"/>
    <xf numFmtId="0" fontId="6" fillId="0" borderId="37" xfId="0" applyFont="1" applyBorder="1"/>
    <xf numFmtId="0" fontId="6" fillId="0" borderId="17" xfId="0" applyFont="1" applyBorder="1"/>
    <xf numFmtId="0" fontId="6" fillId="0" borderId="14" xfId="0" applyFont="1" applyBorder="1"/>
    <xf numFmtId="0" fontId="9" fillId="0" borderId="9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6" fillId="0" borderId="55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46" xfId="0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12" fillId="0" borderId="55" xfId="0" applyFont="1" applyBorder="1"/>
    <xf numFmtId="0" fontId="12" fillId="0" borderId="45" xfId="0" applyFont="1" applyBorder="1"/>
    <xf numFmtId="0" fontId="12" fillId="0" borderId="53" xfId="0" applyFont="1" applyBorder="1"/>
    <xf numFmtId="0" fontId="12" fillId="0" borderId="55" xfId="0" applyFont="1" applyBorder="1" applyAlignment="1">
      <alignment horizontal="left"/>
    </xf>
    <xf numFmtId="0" fontId="6" fillId="0" borderId="28" xfId="0" applyFont="1" applyBorder="1"/>
    <xf numFmtId="0" fontId="12" fillId="0" borderId="45" xfId="0" applyFont="1" applyBorder="1" applyAlignment="1">
      <alignment horizontal="left"/>
    </xf>
    <xf numFmtId="0" fontId="12" fillId="0" borderId="37" xfId="0" applyFont="1" applyBorder="1"/>
    <xf numFmtId="0" fontId="12" fillId="0" borderId="27" xfId="0" applyFont="1" applyBorder="1"/>
    <xf numFmtId="0" fontId="6" fillId="0" borderId="18" xfId="0" applyFont="1" applyBorder="1"/>
    <xf numFmtId="0" fontId="5" fillId="0" borderId="18" xfId="0" applyFont="1" applyBorder="1" applyAlignment="1">
      <alignment horizontal="right"/>
    </xf>
    <xf numFmtId="0" fontId="6" fillId="0" borderId="10" xfId="0" applyFont="1" applyBorder="1"/>
    <xf numFmtId="0" fontId="12" fillId="0" borderId="24" xfId="0" applyFont="1" applyBorder="1"/>
    <xf numFmtId="168" fontId="12" fillId="0" borderId="24" xfId="0" applyNumberFormat="1" applyFont="1" applyBorder="1" applyAlignment="1"/>
    <xf numFmtId="168" fontId="12" fillId="0" borderId="37" xfId="0" applyNumberFormat="1" applyFont="1" applyBorder="1" applyAlignment="1"/>
    <xf numFmtId="168" fontId="12" fillId="0" borderId="27" xfId="0" applyNumberFormat="1" applyFont="1" applyBorder="1" applyAlignment="1"/>
    <xf numFmtId="168" fontId="12" fillId="0" borderId="24" xfId="0" applyNumberFormat="1" applyFont="1" applyBorder="1" applyAlignment="1">
      <alignment horizontal="center"/>
    </xf>
    <xf numFmtId="168" fontId="12" fillId="0" borderId="37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right" vertical="top"/>
    </xf>
    <xf numFmtId="168" fontId="12" fillId="0" borderId="24" xfId="0" applyNumberFormat="1" applyFont="1" applyBorder="1" applyAlignment="1">
      <alignment horizontal="center"/>
    </xf>
    <xf numFmtId="168" fontId="12" fillId="0" borderId="37" xfId="0" applyNumberFormat="1" applyFont="1" applyBorder="1" applyAlignment="1">
      <alignment horizontal="center"/>
    </xf>
    <xf numFmtId="168" fontId="12" fillId="0" borderId="27" xfId="0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Border="1"/>
    <xf numFmtId="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0" borderId="0" xfId="0" applyFont="1"/>
    <xf numFmtId="0" fontId="27" fillId="0" borderId="0" xfId="0" applyFont="1" applyAlignment="1">
      <alignment horizontal="center" vertical="top"/>
    </xf>
    <xf numFmtId="0" fontId="28" fillId="0" borderId="0" xfId="0" applyFont="1"/>
    <xf numFmtId="0" fontId="29" fillId="0" borderId="3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8" fillId="0" borderId="0" xfId="0" applyFont="1" applyBorder="1"/>
    <xf numFmtId="41" fontId="28" fillId="0" borderId="46" xfId="0" applyNumberFormat="1" applyFont="1" applyFill="1" applyBorder="1"/>
    <xf numFmtId="0" fontId="29" fillId="0" borderId="0" xfId="0" applyFont="1" applyBorder="1"/>
    <xf numFmtId="0" fontId="28" fillId="0" borderId="18" xfId="0" applyFont="1" applyBorder="1"/>
    <xf numFmtId="164" fontId="28" fillId="0" borderId="46" xfId="0" applyNumberFormat="1" applyFont="1" applyFill="1" applyBorder="1"/>
    <xf numFmtId="164" fontId="29" fillId="0" borderId="0" xfId="1" applyNumberFormat="1" applyFont="1" applyFill="1" applyBorder="1"/>
    <xf numFmtId="0" fontId="28" fillId="0" borderId="0" xfId="0" applyFont="1" applyFill="1" applyBorder="1"/>
    <xf numFmtId="41" fontId="28" fillId="0" borderId="0" xfId="0" applyNumberFormat="1" applyFont="1" applyFill="1" applyBorder="1"/>
    <xf numFmtId="0" fontId="26" fillId="0" borderId="20" xfId="0" applyFont="1" applyBorder="1" applyAlignment="1">
      <alignment horizontal="center" vertical="center" wrapText="1"/>
    </xf>
    <xf numFmtId="0" fontId="28" fillId="0" borderId="9" xfId="0" applyFont="1" applyBorder="1"/>
    <xf numFmtId="41" fontId="28" fillId="2" borderId="0" xfId="0" applyNumberFormat="1" applyFont="1" applyFill="1" applyBorder="1" applyAlignment="1">
      <alignment horizontal="center"/>
    </xf>
    <xf numFmtId="41" fontId="28" fillId="2" borderId="13" xfId="0" applyNumberFormat="1" applyFont="1" applyFill="1" applyBorder="1"/>
    <xf numFmtId="164" fontId="29" fillId="2" borderId="20" xfId="1" applyNumberFormat="1" applyFont="1" applyFill="1" applyBorder="1"/>
    <xf numFmtId="164" fontId="29" fillId="0" borderId="21" xfId="1" applyNumberFormat="1" applyFont="1" applyFill="1" applyBorder="1" applyAlignment="1">
      <alignment horizontal="center"/>
    </xf>
    <xf numFmtId="41" fontId="28" fillId="0" borderId="9" xfId="0" applyNumberFormat="1" applyFont="1" applyBorder="1" applyAlignment="1">
      <alignment horizontal="center"/>
    </xf>
    <xf numFmtId="41" fontId="28" fillId="0" borderId="9" xfId="0" applyNumberFormat="1" applyFont="1" applyFill="1" applyBorder="1" applyAlignment="1">
      <alignment horizontal="center"/>
    </xf>
    <xf numFmtId="41" fontId="37" fillId="0" borderId="9" xfId="0" applyNumberFormat="1" applyFont="1" applyFill="1" applyBorder="1" applyAlignment="1">
      <alignment horizontal="center"/>
    </xf>
    <xf numFmtId="164" fontId="29" fillId="0" borderId="9" xfId="1" applyNumberFormat="1" applyFont="1" applyFill="1" applyBorder="1" applyAlignment="1">
      <alignment horizontal="center"/>
    </xf>
    <xf numFmtId="164" fontId="29" fillId="0" borderId="9" xfId="1" applyNumberFormat="1" applyFont="1" applyFill="1" applyBorder="1"/>
    <xf numFmtId="41" fontId="28" fillId="2" borderId="9" xfId="0" applyNumberFormat="1" applyFont="1" applyFill="1" applyBorder="1" applyAlignment="1">
      <alignment horizontal="center"/>
    </xf>
    <xf numFmtId="164" fontId="29" fillId="2" borderId="9" xfId="1" applyNumberFormat="1" applyFont="1" applyFill="1" applyBorder="1"/>
    <xf numFmtId="167" fontId="28" fillId="0" borderId="9" xfId="0" applyNumberFormat="1" applyFont="1" applyFill="1" applyBorder="1" applyAlignment="1">
      <alignment horizontal="center"/>
    </xf>
    <xf numFmtId="165" fontId="28" fillId="0" borderId="9" xfId="0" applyNumberFormat="1" applyFont="1" applyFill="1" applyBorder="1" applyAlignment="1">
      <alignment horizontal="center"/>
    </xf>
    <xf numFmtId="0" fontId="28" fillId="0" borderId="4" xfId="0" applyFont="1" applyBorder="1"/>
    <xf numFmtId="0" fontId="28" fillId="0" borderId="11" xfId="0" applyFont="1" applyBorder="1"/>
    <xf numFmtId="0" fontId="28" fillId="0" borderId="9" xfId="0" applyFont="1" applyBorder="1" applyAlignment="1"/>
    <xf numFmtId="41" fontId="28" fillId="0" borderId="14" xfId="0" applyNumberFormat="1" applyFont="1" applyFill="1" applyBorder="1" applyAlignment="1">
      <alignment horizontal="center"/>
    </xf>
    <xf numFmtId="164" fontId="29" fillId="0" borderId="14" xfId="1" applyNumberFormat="1" applyFont="1" applyFill="1" applyBorder="1" applyAlignment="1">
      <alignment horizontal="center"/>
    </xf>
    <xf numFmtId="164" fontId="21" fillId="0" borderId="21" xfId="1" applyNumberFormat="1" applyFont="1" applyFill="1" applyBorder="1"/>
    <xf numFmtId="41" fontId="28" fillId="2" borderId="9" xfId="0" applyNumberFormat="1" applyFont="1" applyFill="1" applyBorder="1"/>
    <xf numFmtId="169" fontId="28" fillId="2" borderId="9" xfId="0" applyNumberFormat="1" applyFont="1" applyFill="1" applyBorder="1"/>
    <xf numFmtId="164" fontId="28" fillId="2" borderId="9" xfId="0" applyNumberFormat="1" applyFont="1" applyFill="1" applyBorder="1"/>
    <xf numFmtId="169" fontId="28" fillId="0" borderId="9" xfId="0" applyNumberFormat="1" applyFont="1" applyFill="1" applyBorder="1"/>
    <xf numFmtId="164" fontId="28" fillId="0" borderId="9" xfId="0" applyNumberFormat="1" applyFont="1" applyFill="1" applyBorder="1"/>
    <xf numFmtId="41" fontId="28" fillId="0" borderId="9" xfId="0" applyNumberFormat="1" applyFont="1" applyFill="1" applyBorder="1"/>
    <xf numFmtId="169" fontId="20" fillId="0" borderId="9" xfId="0" applyNumberFormat="1" applyFont="1" applyFill="1" applyBorder="1"/>
    <xf numFmtId="1" fontId="28" fillId="0" borderId="9" xfId="0" applyNumberFormat="1" applyFont="1" applyFill="1" applyBorder="1"/>
    <xf numFmtId="41" fontId="28" fillId="0" borderId="22" xfId="0" applyNumberFormat="1" applyFont="1" applyBorder="1" applyAlignment="1">
      <alignment horizontal="center"/>
    </xf>
    <xf numFmtId="0" fontId="29" fillId="0" borderId="33" xfId="0" applyFont="1" applyBorder="1" applyAlignment="1">
      <alignment horizontal="center" vertical="center" wrapText="1"/>
    </xf>
    <xf numFmtId="41" fontId="28" fillId="0" borderId="12" xfId="0" applyNumberFormat="1" applyFont="1" applyFill="1" applyBorder="1" applyAlignment="1">
      <alignment horizontal="center"/>
    </xf>
    <xf numFmtId="0" fontId="29" fillId="0" borderId="6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8" fillId="0" borderId="41" xfId="0" applyFont="1" applyBorder="1"/>
    <xf numFmtId="0" fontId="28" fillId="0" borderId="67" xfId="0" applyFont="1" applyBorder="1"/>
    <xf numFmtId="164" fontId="29" fillId="0" borderId="67" xfId="1" applyNumberFormat="1" applyFont="1" applyFill="1" applyBorder="1" applyAlignment="1">
      <alignment horizontal="center"/>
    </xf>
    <xf numFmtId="167" fontId="28" fillId="0" borderId="71" xfId="0" applyNumberFormat="1" applyFont="1" applyFill="1" applyBorder="1" applyAlignment="1">
      <alignment horizontal="center"/>
    </xf>
    <xf numFmtId="164" fontId="29" fillId="0" borderId="72" xfId="1" applyNumberFormat="1" applyFont="1" applyFill="1" applyBorder="1" applyAlignment="1">
      <alignment horizontal="center"/>
    </xf>
    <xf numFmtId="0" fontId="28" fillId="0" borderId="75" xfId="0" applyFont="1" applyBorder="1"/>
    <xf numFmtId="0" fontId="28" fillId="0" borderId="7" xfId="0" applyFont="1" applyBorder="1"/>
    <xf numFmtId="167" fontId="28" fillId="2" borderId="13" xfId="0" applyNumberFormat="1" applyFont="1" applyFill="1" applyBorder="1" applyAlignment="1">
      <alignment horizontal="center"/>
    </xf>
    <xf numFmtId="41" fontId="28" fillId="2" borderId="13" xfId="0" applyNumberFormat="1" applyFont="1" applyFill="1" applyBorder="1" applyAlignment="1">
      <alignment horizontal="center"/>
    </xf>
    <xf numFmtId="164" fontId="29" fillId="2" borderId="13" xfId="1" applyNumberFormat="1" applyFont="1" applyFill="1" applyBorder="1" applyAlignment="1">
      <alignment horizontal="center"/>
    </xf>
    <xf numFmtId="164" fontId="29" fillId="2" borderId="20" xfId="1" applyNumberFormat="1" applyFont="1" applyFill="1" applyBorder="1" applyAlignment="1">
      <alignment horizontal="center"/>
    </xf>
    <xf numFmtId="164" fontId="28" fillId="2" borderId="13" xfId="0" applyNumberFormat="1" applyFont="1" applyFill="1" applyBorder="1"/>
    <xf numFmtId="167" fontId="28" fillId="0" borderId="9" xfId="0" applyNumberFormat="1" applyFont="1" applyFill="1" applyBorder="1"/>
    <xf numFmtId="41" fontId="28" fillId="2" borderId="12" xfId="0" applyNumberFormat="1" applyFont="1" applyFill="1" applyBorder="1" applyAlignment="1">
      <alignment horizontal="center"/>
    </xf>
    <xf numFmtId="41" fontId="28" fillId="0" borderId="12" xfId="0" applyNumberFormat="1" applyFont="1" applyBorder="1" applyAlignment="1">
      <alignment horizontal="center"/>
    </xf>
    <xf numFmtId="41" fontId="28" fillId="0" borderId="12" xfId="0" applyNumberFormat="1" applyFont="1" applyBorder="1" applyAlignment="1"/>
    <xf numFmtId="167" fontId="29" fillId="2" borderId="11" xfId="1" applyNumberFormat="1" applyFont="1" applyFill="1" applyBorder="1"/>
    <xf numFmtId="167" fontId="29" fillId="0" borderId="11" xfId="1" applyNumberFormat="1" applyFont="1" applyFill="1" applyBorder="1" applyAlignment="1">
      <alignment horizontal="center"/>
    </xf>
    <xf numFmtId="164" fontId="29" fillId="0" borderId="11" xfId="1" applyNumberFormat="1" applyFont="1" applyFill="1" applyBorder="1" applyAlignment="1">
      <alignment horizontal="center"/>
    </xf>
    <xf numFmtId="0" fontId="28" fillId="0" borderId="66" xfId="0" applyFont="1" applyBorder="1"/>
    <xf numFmtId="167" fontId="21" fillId="0" borderId="9" xfId="0" applyNumberFormat="1" applyFont="1" applyFill="1" applyBorder="1" applyAlignment="1">
      <alignment horizontal="center"/>
    </xf>
    <xf numFmtId="167" fontId="38" fillId="0" borderId="9" xfId="0" applyNumberFormat="1" applyFont="1" applyFill="1" applyBorder="1" applyAlignment="1">
      <alignment horizontal="center"/>
    </xf>
    <xf numFmtId="167" fontId="29" fillId="0" borderId="9" xfId="0" applyNumberFormat="1" applyFont="1" applyFill="1" applyBorder="1" applyAlignment="1">
      <alignment horizontal="center"/>
    </xf>
    <xf numFmtId="41" fontId="20" fillId="0" borderId="9" xfId="0" applyNumberFormat="1" applyFont="1" applyFill="1" applyBorder="1" applyAlignment="1">
      <alignment horizontal="center"/>
    </xf>
    <xf numFmtId="167" fontId="21" fillId="0" borderId="11" xfId="1" applyNumberFormat="1" applyFont="1" applyFill="1" applyBorder="1" applyAlignment="1">
      <alignment horizontal="center"/>
    </xf>
    <xf numFmtId="41" fontId="20" fillId="0" borderId="9" xfId="0" applyNumberFormat="1" applyFont="1" applyFill="1" applyBorder="1" applyAlignment="1"/>
    <xf numFmtId="164" fontId="21" fillId="0" borderId="9" xfId="1" applyNumberFormat="1" applyFont="1" applyFill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40" xfId="0" applyFont="1" applyBorder="1"/>
    <xf numFmtId="0" fontId="20" fillId="0" borderId="3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164" fontId="29" fillId="0" borderId="21" xfId="1" applyNumberFormat="1" applyFont="1" applyFill="1" applyBorder="1"/>
    <xf numFmtId="2" fontId="28" fillId="0" borderId="21" xfId="0" applyNumberFormat="1" applyFont="1" applyFill="1" applyBorder="1"/>
    <xf numFmtId="0" fontId="20" fillId="2" borderId="4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 vertical="center"/>
    </xf>
    <xf numFmtId="41" fontId="28" fillId="2" borderId="14" xfId="0" applyNumberFormat="1" applyFont="1" applyFill="1" applyBorder="1" applyAlignment="1">
      <alignment horizontal="center"/>
    </xf>
    <xf numFmtId="0" fontId="36" fillId="0" borderId="41" xfId="0" applyFont="1" applyBorder="1"/>
    <xf numFmtId="164" fontId="29" fillId="0" borderId="11" xfId="1" applyNumberFormat="1" applyFont="1" applyFill="1" applyBorder="1"/>
    <xf numFmtId="2" fontId="28" fillId="0" borderId="11" xfId="0" applyNumberFormat="1" applyFont="1" applyFill="1" applyBorder="1"/>
    <xf numFmtId="2" fontId="28" fillId="2" borderId="20" xfId="0" applyNumberFormat="1" applyFont="1" applyFill="1" applyBorder="1"/>
    <xf numFmtId="169" fontId="28" fillId="2" borderId="13" xfId="0" applyNumberFormat="1" applyFont="1" applyFill="1" applyBorder="1"/>
    <xf numFmtId="41" fontId="28" fillId="2" borderId="67" xfId="0" applyNumberFormat="1" applyFont="1" applyFill="1" applyBorder="1"/>
    <xf numFmtId="41" fontId="28" fillId="0" borderId="67" xfId="0" applyNumberFormat="1" applyFont="1" applyFill="1" applyBorder="1"/>
    <xf numFmtId="41" fontId="28" fillId="0" borderId="59" xfId="0" applyNumberFormat="1" applyFont="1" applyFill="1" applyBorder="1"/>
    <xf numFmtId="41" fontId="28" fillId="2" borderId="57" xfId="0" applyNumberFormat="1" applyFont="1" applyFill="1" applyBorder="1"/>
    <xf numFmtId="0" fontId="28" fillId="0" borderId="41" xfId="0" applyFont="1" applyBorder="1" applyAlignment="1">
      <alignment horizontal="center"/>
    </xf>
    <xf numFmtId="41" fontId="28" fillId="0" borderId="76" xfId="0" applyNumberFormat="1" applyFont="1" applyFill="1" applyBorder="1" applyAlignment="1">
      <alignment horizontal="center"/>
    </xf>
    <xf numFmtId="41" fontId="28" fillId="0" borderId="52" xfId="0" applyNumberFormat="1" applyFont="1" applyFill="1" applyBorder="1" applyAlignment="1">
      <alignment horizontal="center"/>
    </xf>
    <xf numFmtId="164" fontId="29" fillId="0" borderId="71" xfId="1" applyNumberFormat="1" applyFont="1" applyFill="1" applyBorder="1" applyAlignment="1">
      <alignment horizontal="center"/>
    </xf>
    <xf numFmtId="164" fontId="29" fillId="0" borderId="77" xfId="1" applyNumberFormat="1" applyFont="1" applyFill="1" applyBorder="1" applyAlignment="1">
      <alignment horizontal="center"/>
    </xf>
    <xf numFmtId="164" fontId="29" fillId="0" borderId="77" xfId="1" applyNumberFormat="1" applyFont="1" applyFill="1" applyBorder="1"/>
    <xf numFmtId="41" fontId="28" fillId="0" borderId="52" xfId="0" applyNumberFormat="1" applyFont="1" applyFill="1" applyBorder="1"/>
    <xf numFmtId="164" fontId="28" fillId="0" borderId="52" xfId="0" applyNumberFormat="1" applyFont="1" applyFill="1" applyBorder="1"/>
    <xf numFmtId="41" fontId="28" fillId="0" borderId="62" xfId="0" applyNumberFormat="1" applyFont="1" applyFill="1" applyBorder="1"/>
    <xf numFmtId="0" fontId="36" fillId="0" borderId="0" xfId="0" applyFont="1" applyBorder="1"/>
    <xf numFmtId="41" fontId="28" fillId="0" borderId="0" xfId="0" applyNumberFormat="1" applyFont="1" applyBorder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64" fontId="29" fillId="0" borderId="0" xfId="1" applyNumberFormat="1" applyFont="1" applyFill="1" applyBorder="1" applyAlignment="1">
      <alignment horizontal="center"/>
    </xf>
    <xf numFmtId="41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/>
    <xf numFmtId="167" fontId="28" fillId="0" borderId="0" xfId="0" applyNumberFormat="1" applyFont="1" applyFill="1" applyBorder="1"/>
    <xf numFmtId="164" fontId="28" fillId="0" borderId="0" xfId="0" applyNumberFormat="1" applyFont="1" applyFill="1" applyBorder="1"/>
    <xf numFmtId="166" fontId="29" fillId="0" borderId="0" xfId="0" applyNumberFormat="1" applyFont="1" applyFill="1" applyBorder="1" applyAlignment="1">
      <alignment horizontal="center"/>
    </xf>
    <xf numFmtId="0" fontId="21" fillId="2" borderId="41" xfId="0" applyFont="1" applyFill="1" applyBorder="1"/>
    <xf numFmtId="0" fontId="29" fillId="0" borderId="41" xfId="0" applyFont="1" applyBorder="1"/>
    <xf numFmtId="0" fontId="21" fillId="2" borderId="4" xfId="0" applyFont="1" applyFill="1" applyBorder="1"/>
    <xf numFmtId="0" fontId="28" fillId="0" borderId="68" xfId="0" applyFont="1" applyBorder="1"/>
    <xf numFmtId="41" fontId="28" fillId="0" borderId="73" xfId="0" applyNumberFormat="1" applyFont="1" applyBorder="1" applyAlignment="1">
      <alignment horizontal="center"/>
    </xf>
    <xf numFmtId="41" fontId="28" fillId="0" borderId="14" xfId="0" applyNumberFormat="1" applyFont="1" applyBorder="1" applyAlignment="1">
      <alignment horizontal="center"/>
    </xf>
    <xf numFmtId="41" fontId="28" fillId="0" borderId="71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2" fontId="28" fillId="2" borderId="11" xfId="0" applyNumberFormat="1" applyFont="1" applyFill="1" applyBorder="1"/>
    <xf numFmtId="2" fontId="30" fillId="0" borderId="11" xfId="0" applyNumberFormat="1" applyFont="1" applyFill="1" applyBorder="1"/>
    <xf numFmtId="2" fontId="28" fillId="0" borderId="77" xfId="0" applyNumberFormat="1" applyFont="1" applyFill="1" applyBorder="1"/>
    <xf numFmtId="169" fontId="28" fillId="0" borderId="66" xfId="0" applyNumberFormat="1" applyFont="1" applyBorder="1"/>
    <xf numFmtId="169" fontId="28" fillId="0" borderId="9" xfId="0" applyNumberFormat="1" applyFont="1" applyBorder="1"/>
    <xf numFmtId="169" fontId="28" fillId="0" borderId="46" xfId="0" applyNumberFormat="1" applyFont="1" applyFill="1" applyBorder="1"/>
    <xf numFmtId="169" fontId="28" fillId="2" borderId="17" xfId="0" applyNumberFormat="1" applyFont="1" applyFill="1" applyBorder="1"/>
    <xf numFmtId="167" fontId="28" fillId="0" borderId="71" xfId="0" applyNumberFormat="1" applyFont="1" applyFill="1" applyBorder="1"/>
    <xf numFmtId="0" fontId="21" fillId="0" borderId="39" xfId="0" applyFont="1" applyBorder="1" applyAlignment="1">
      <alignment horizontal="right"/>
    </xf>
    <xf numFmtId="164" fontId="38" fillId="0" borderId="9" xfId="1" applyNumberFormat="1" applyFont="1" applyFill="1" applyBorder="1"/>
    <xf numFmtId="164" fontId="38" fillId="0" borderId="11" xfId="1" applyNumberFormat="1" applyFont="1" applyFill="1" applyBorder="1"/>
    <xf numFmtId="164" fontId="38" fillId="0" borderId="21" xfId="1" applyNumberFormat="1" applyFont="1" applyFill="1" applyBorder="1"/>
    <xf numFmtId="41" fontId="38" fillId="0" borderId="22" xfId="0" applyNumberFormat="1" applyFont="1" applyBorder="1" applyAlignment="1">
      <alignment horizontal="center"/>
    </xf>
    <xf numFmtId="0" fontId="40" fillId="0" borderId="0" xfId="0" applyFont="1" applyBorder="1" applyAlignment="1">
      <alignment horizontal="right"/>
    </xf>
    <xf numFmtId="41" fontId="34" fillId="0" borderId="0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0" fontId="28" fillId="0" borderId="31" xfId="0" applyFont="1" applyBorder="1"/>
    <xf numFmtId="0" fontId="28" fillId="0" borderId="29" xfId="0" applyFont="1" applyBorder="1"/>
    <xf numFmtId="0" fontId="36" fillId="0" borderId="70" xfId="0" applyFont="1" applyBorder="1"/>
    <xf numFmtId="2" fontId="23" fillId="0" borderId="0" xfId="0" applyNumberFormat="1" applyFont="1" applyBorder="1" applyAlignment="1">
      <alignment horizontal="center"/>
    </xf>
    <xf numFmtId="164" fontId="39" fillId="0" borderId="9" xfId="1" applyNumberFormat="1" applyFont="1" applyFill="1" applyBorder="1"/>
    <xf numFmtId="164" fontId="39" fillId="0" borderId="21" xfId="1" applyNumberFormat="1" applyFont="1" applyFill="1" applyBorder="1"/>
    <xf numFmtId="164" fontId="41" fillId="0" borderId="21" xfId="1" applyNumberFormat="1" applyFont="1" applyFill="1" applyBorder="1"/>
    <xf numFmtId="41" fontId="3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41" fontId="37" fillId="0" borderId="0" xfId="0" applyNumberFormat="1" applyFont="1" applyFill="1" applyBorder="1" applyAlignment="1">
      <alignment horizontal="center"/>
    </xf>
    <xf numFmtId="164" fontId="38" fillId="0" borderId="0" xfId="1" applyNumberFormat="1" applyFont="1" applyFill="1" applyBorder="1"/>
    <xf numFmtId="0" fontId="21" fillId="0" borderId="5" xfId="0" applyFont="1" applyBorder="1" applyAlignment="1">
      <alignment horizontal="right"/>
    </xf>
    <xf numFmtId="41" fontId="28" fillId="0" borderId="34" xfId="0" applyNumberFormat="1" applyFont="1" applyBorder="1" applyAlignment="1">
      <alignment horizontal="center"/>
    </xf>
    <xf numFmtId="41" fontId="38" fillId="0" borderId="42" xfId="0" applyNumberFormat="1" applyFont="1" applyBorder="1" applyAlignment="1">
      <alignment horizontal="center"/>
    </xf>
    <xf numFmtId="167" fontId="28" fillId="0" borderId="34" xfId="0" applyNumberFormat="1" applyFont="1" applyFill="1" applyBorder="1" applyAlignment="1">
      <alignment horizontal="center"/>
    </xf>
    <xf numFmtId="164" fontId="29" fillId="0" borderId="34" xfId="1" applyNumberFormat="1" applyFont="1" applyFill="1" applyBorder="1" applyAlignment="1">
      <alignment horizontal="center"/>
    </xf>
    <xf numFmtId="41" fontId="28" fillId="0" borderId="34" xfId="0" applyNumberFormat="1" applyFont="1" applyFill="1" applyBorder="1" applyAlignment="1">
      <alignment horizontal="center"/>
    </xf>
    <xf numFmtId="41" fontId="37" fillId="0" borderId="34" xfId="0" applyNumberFormat="1" applyFont="1" applyFill="1" applyBorder="1" applyAlignment="1">
      <alignment horizontal="center"/>
    </xf>
    <xf numFmtId="164" fontId="38" fillId="0" borderId="34" xfId="1" applyNumberFormat="1" applyFont="1" applyFill="1" applyBorder="1"/>
    <xf numFmtId="164" fontId="29" fillId="0" borderId="34" xfId="1" applyNumberFormat="1" applyFont="1" applyFill="1" applyBorder="1"/>
    <xf numFmtId="2" fontId="28" fillId="0" borderId="32" xfId="0" applyNumberFormat="1" applyFont="1" applyFill="1" applyBorder="1"/>
    <xf numFmtId="167" fontId="28" fillId="0" borderId="34" xfId="0" applyNumberFormat="1" applyFont="1" applyFill="1" applyBorder="1"/>
    <xf numFmtId="41" fontId="28" fillId="0" borderId="34" xfId="0" applyNumberFormat="1" applyFont="1" applyFill="1" applyBorder="1"/>
    <xf numFmtId="164" fontId="28" fillId="0" borderId="34" xfId="0" applyNumberFormat="1" applyFont="1" applyFill="1" applyBorder="1"/>
    <xf numFmtId="41" fontId="28" fillId="0" borderId="60" xfId="0" applyNumberFormat="1" applyFont="1" applyFill="1" applyBorder="1"/>
    <xf numFmtId="0" fontId="20" fillId="2" borderId="3" xfId="0" applyFont="1" applyFill="1" applyBorder="1" applyAlignment="1">
      <alignment horizontal="center"/>
    </xf>
    <xf numFmtId="0" fontId="21" fillId="2" borderId="3" xfId="0" applyFont="1" applyFill="1" applyBorder="1"/>
    <xf numFmtId="41" fontId="28" fillId="2" borderId="50" xfId="0" applyNumberFormat="1" applyFont="1" applyFill="1" applyBorder="1" applyAlignment="1">
      <alignment horizontal="center"/>
    </xf>
    <xf numFmtId="41" fontId="28" fillId="2" borderId="30" xfId="0" applyNumberFormat="1" applyFont="1" applyFill="1" applyBorder="1" applyAlignment="1">
      <alignment horizontal="center"/>
    </xf>
    <xf numFmtId="167" fontId="28" fillId="2" borderId="50" xfId="0" applyNumberFormat="1" applyFont="1" applyFill="1" applyBorder="1" applyAlignment="1">
      <alignment horizontal="center"/>
    </xf>
    <xf numFmtId="164" fontId="29" fillId="2" borderId="65" xfId="1" applyNumberFormat="1" applyFont="1" applyFill="1" applyBorder="1" applyAlignment="1">
      <alignment horizontal="center"/>
    </xf>
    <xf numFmtId="41" fontId="28" fillId="2" borderId="66" xfId="0" applyNumberFormat="1" applyFont="1" applyFill="1" applyBorder="1" applyAlignment="1">
      <alignment horizontal="center"/>
    </xf>
    <xf numFmtId="164" fontId="29" fillId="2" borderId="50" xfId="1" applyNumberFormat="1" applyFont="1" applyFill="1" applyBorder="1" applyAlignment="1">
      <alignment horizontal="center"/>
    </xf>
    <xf numFmtId="164" fontId="29" fillId="2" borderId="65" xfId="1" applyNumberFormat="1" applyFont="1" applyFill="1" applyBorder="1"/>
    <xf numFmtId="2" fontId="28" fillId="2" borderId="65" xfId="0" applyNumberFormat="1" applyFont="1" applyFill="1" applyBorder="1"/>
    <xf numFmtId="169" fontId="28" fillId="2" borderId="50" xfId="0" applyNumberFormat="1" applyFont="1" applyFill="1" applyBorder="1"/>
    <xf numFmtId="41" fontId="28" fillId="2" borderId="50" xfId="0" applyNumberFormat="1" applyFont="1" applyFill="1" applyBorder="1"/>
    <xf numFmtId="164" fontId="28" fillId="2" borderId="50" xfId="0" applyNumberFormat="1" applyFont="1" applyFill="1" applyBorder="1"/>
    <xf numFmtId="41" fontId="28" fillId="2" borderId="61" xfId="0" applyNumberFormat="1" applyFont="1" applyFill="1" applyBorder="1"/>
    <xf numFmtId="41" fontId="28" fillId="0" borderId="64" xfId="0" applyNumberFormat="1" applyFont="1" applyFill="1" applyBorder="1"/>
    <xf numFmtId="0" fontId="16" fillId="0" borderId="4" xfId="0" applyFont="1" applyBorder="1"/>
    <xf numFmtId="0" fontId="19" fillId="0" borderId="4" xfId="0" applyFont="1" applyBorder="1"/>
    <xf numFmtId="0" fontId="22" fillId="0" borderId="64" xfId="0" applyFont="1" applyBorder="1" applyAlignment="1">
      <alignment horizontal="center"/>
    </xf>
    <xf numFmtId="0" fontId="19" fillId="0" borderId="5" xfId="0" applyFont="1" applyBorder="1"/>
    <xf numFmtId="0" fontId="24" fillId="0" borderId="42" xfId="0" applyFont="1" applyBorder="1"/>
    <xf numFmtId="0" fontId="19" fillId="0" borderId="42" xfId="0" applyFont="1" applyBorder="1"/>
    <xf numFmtId="2" fontId="22" fillId="0" borderId="42" xfId="0" applyNumberFormat="1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0" fillId="0" borderId="3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 vertical="center"/>
    </xf>
    <xf numFmtId="169" fontId="28" fillId="0" borderId="14" xfId="0" applyNumberFormat="1" applyFont="1" applyBorder="1"/>
    <xf numFmtId="0" fontId="28" fillId="0" borderId="39" xfId="0" applyFont="1" applyBorder="1"/>
    <xf numFmtId="0" fontId="28" fillId="0" borderId="14" xfId="0" applyFont="1" applyBorder="1"/>
    <xf numFmtId="0" fontId="28" fillId="0" borderId="22" xfId="0" applyFont="1" applyBorder="1"/>
    <xf numFmtId="0" fontId="28" fillId="0" borderId="21" xfId="0" applyFont="1" applyBorder="1"/>
    <xf numFmtId="0" fontId="28" fillId="0" borderId="58" xfId="0" applyFont="1" applyBorder="1"/>
    <xf numFmtId="0" fontId="20" fillId="0" borderId="6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64" fontId="39" fillId="0" borderId="0" xfId="1" applyNumberFormat="1" applyFont="1" applyFill="1" applyBorder="1"/>
    <xf numFmtId="167" fontId="2" fillId="0" borderId="0" xfId="0" applyNumberFormat="1" applyFont="1" applyFill="1" applyBorder="1"/>
    <xf numFmtId="164" fontId="41" fillId="0" borderId="79" xfId="1" applyNumberFormat="1" applyFont="1" applyFill="1" applyBorder="1"/>
    <xf numFmtId="164" fontId="22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164" fontId="29" fillId="2" borderId="0" xfId="1" applyNumberFormat="1" applyFont="1" applyFill="1" applyBorder="1" applyAlignment="1">
      <alignment horizontal="center"/>
    </xf>
    <xf numFmtId="41" fontId="28" fillId="2" borderId="81" xfId="0" applyNumberFormat="1" applyFont="1" applyFill="1" applyBorder="1" applyAlignment="1">
      <alignment horizontal="center"/>
    </xf>
    <xf numFmtId="164" fontId="29" fillId="2" borderId="67" xfId="1" applyNumberFormat="1" applyFont="1" applyFill="1" applyBorder="1"/>
    <xf numFmtId="41" fontId="28" fillId="0" borderId="81" xfId="0" applyNumberFormat="1" applyFont="1" applyBorder="1" applyAlignment="1">
      <alignment horizontal="center"/>
    </xf>
    <xf numFmtId="41" fontId="37" fillId="0" borderId="67" xfId="0" applyNumberFormat="1" applyFont="1" applyFill="1" applyBorder="1" applyAlignment="1">
      <alignment horizontal="center"/>
    </xf>
    <xf numFmtId="164" fontId="29" fillId="0" borderId="58" xfId="1" applyNumberFormat="1" applyFont="1" applyFill="1" applyBorder="1" applyAlignment="1">
      <alignment horizontal="center"/>
    </xf>
    <xf numFmtId="41" fontId="28" fillId="2" borderId="82" xfId="0" applyNumberFormat="1" applyFont="1" applyFill="1" applyBorder="1" applyAlignment="1">
      <alignment horizontal="center"/>
    </xf>
    <xf numFmtId="164" fontId="29" fillId="2" borderId="57" xfId="1" applyNumberFormat="1" applyFont="1" applyFill="1" applyBorder="1" applyAlignment="1">
      <alignment horizontal="center"/>
    </xf>
    <xf numFmtId="41" fontId="37" fillId="0" borderId="60" xfId="0" applyNumberFormat="1" applyFont="1" applyFill="1" applyBorder="1" applyAlignment="1">
      <alignment horizontal="center"/>
    </xf>
    <xf numFmtId="164" fontId="29" fillId="2" borderId="11" xfId="1" applyNumberFormat="1" applyFont="1" applyFill="1" applyBorder="1"/>
    <xf numFmtId="41" fontId="37" fillId="0" borderId="11" xfId="0" applyNumberFormat="1" applyFont="1" applyFill="1" applyBorder="1" applyAlignment="1">
      <alignment horizontal="center"/>
    </xf>
    <xf numFmtId="41" fontId="37" fillId="0" borderId="32" xfId="0" applyNumberFormat="1" applyFont="1" applyFill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169" fontId="28" fillId="0" borderId="0" xfId="0" applyNumberFormat="1" applyFont="1" applyBorder="1"/>
    <xf numFmtId="0" fontId="28" fillId="0" borderId="0" xfId="0" applyFont="1" applyBorder="1" applyAlignment="1"/>
    <xf numFmtId="164" fontId="29" fillId="2" borderId="0" xfId="1" applyNumberFormat="1" applyFont="1" applyFill="1" applyBorder="1"/>
    <xf numFmtId="2" fontId="28" fillId="2" borderId="0" xfId="0" applyNumberFormat="1" applyFont="1" applyFill="1" applyBorder="1"/>
    <xf numFmtId="169" fontId="28" fillId="2" borderId="0" xfId="0" applyNumberFormat="1" applyFont="1" applyFill="1" applyBorder="1"/>
    <xf numFmtId="41" fontId="28" fillId="2" borderId="0" xfId="0" applyNumberFormat="1" applyFont="1" applyFill="1" applyBorder="1"/>
    <xf numFmtId="164" fontId="28" fillId="2" borderId="0" xfId="0" applyNumberFormat="1" applyFont="1" applyFill="1" applyBorder="1"/>
    <xf numFmtId="169" fontId="28" fillId="0" borderId="0" xfId="0" applyNumberFormat="1" applyFont="1" applyFill="1" applyBorder="1"/>
    <xf numFmtId="2" fontId="30" fillId="0" borderId="0" xfId="0" applyNumberFormat="1" applyFont="1" applyFill="1" applyBorder="1"/>
    <xf numFmtId="169" fontId="20" fillId="0" borderId="0" xfId="0" applyNumberFormat="1" applyFont="1" applyFill="1" applyBorder="1"/>
    <xf numFmtId="1" fontId="28" fillId="0" borderId="0" xfId="0" applyNumberFormat="1" applyFont="1" applyFill="1" applyBorder="1"/>
    <xf numFmtId="164" fontId="21" fillId="0" borderId="0" xfId="1" applyNumberFormat="1" applyFont="1" applyFill="1" applyBorder="1"/>
    <xf numFmtId="164" fontId="41" fillId="0" borderId="0" xfId="1" applyNumberFormat="1" applyFont="1" applyFill="1" applyBorder="1"/>
    <xf numFmtId="0" fontId="10" fillId="0" borderId="0" xfId="0" applyFont="1" applyAlignment="1"/>
    <xf numFmtId="0" fontId="35" fillId="0" borderId="0" xfId="0" applyFont="1" applyAlignment="1"/>
    <xf numFmtId="0" fontId="0" fillId="0" borderId="0" xfId="0" applyFill="1"/>
    <xf numFmtId="164" fontId="28" fillId="0" borderId="9" xfId="1" applyNumberFormat="1" applyFont="1" applyFill="1" applyBorder="1" applyAlignment="1">
      <alignment horizontal="center"/>
    </xf>
    <xf numFmtId="41" fontId="20" fillId="0" borderId="22" xfId="0" applyNumberFormat="1" applyFont="1" applyBorder="1" applyAlignment="1">
      <alignment horizontal="center"/>
    </xf>
    <xf numFmtId="41" fontId="28" fillId="0" borderId="11" xfId="0" applyNumberFormat="1" applyFont="1" applyFill="1" applyBorder="1" applyAlignment="1">
      <alignment horizontal="center"/>
    </xf>
    <xf numFmtId="164" fontId="28" fillId="0" borderId="11" xfId="1" applyNumberFormat="1" applyFont="1" applyFill="1" applyBorder="1" applyAlignment="1">
      <alignment horizontal="center"/>
    </xf>
    <xf numFmtId="41" fontId="20" fillId="0" borderId="42" xfId="0" applyNumberFormat="1" applyFont="1" applyBorder="1" applyAlignment="1">
      <alignment horizontal="center"/>
    </xf>
    <xf numFmtId="41" fontId="20" fillId="0" borderId="81" xfId="0" applyNumberFormat="1" applyFont="1" applyBorder="1" applyAlignment="1">
      <alignment horizontal="center"/>
    </xf>
    <xf numFmtId="41" fontId="20" fillId="0" borderId="83" xfId="0" applyNumberFormat="1" applyFont="1" applyBorder="1" applyAlignment="1">
      <alignment horizontal="center"/>
    </xf>
    <xf numFmtId="0" fontId="19" fillId="0" borderId="0" xfId="0" applyFont="1" applyFill="1" applyBorder="1"/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0" fillId="0" borderId="0" xfId="0" applyBorder="1"/>
    <xf numFmtId="41" fontId="28" fillId="2" borderId="84" xfId="0" applyNumberFormat="1" applyFont="1" applyFill="1" applyBorder="1" applyAlignment="1">
      <alignment horizontal="center"/>
    </xf>
    <xf numFmtId="164" fontId="29" fillId="2" borderId="61" xfId="1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41" fontId="20" fillId="0" borderId="0" xfId="0" applyNumberFormat="1" applyFont="1" applyBorder="1" applyAlignment="1">
      <alignment horizontal="center"/>
    </xf>
    <xf numFmtId="0" fontId="35" fillId="0" borderId="4" xfId="0" applyFont="1" applyBorder="1"/>
    <xf numFmtId="0" fontId="44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center"/>
    </xf>
    <xf numFmtId="41" fontId="35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31" fillId="0" borderId="0" xfId="1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4" fontId="31" fillId="0" borderId="0" xfId="1" applyNumberFormat="1" applyFont="1" applyFill="1" applyBorder="1"/>
    <xf numFmtId="2" fontId="1" fillId="0" borderId="0" xfId="0" applyNumberFormat="1" applyFont="1" applyFill="1" applyBorder="1"/>
    <xf numFmtId="164" fontId="28" fillId="2" borderId="20" xfId="1" applyNumberFormat="1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9" fillId="0" borderId="39" xfId="0" applyFont="1" applyBorder="1"/>
    <xf numFmtId="41" fontId="28" fillId="0" borderId="90" xfId="0" applyNumberFormat="1" applyFont="1" applyBorder="1" applyAlignment="1">
      <alignment vertical="center"/>
    </xf>
    <xf numFmtId="41" fontId="28" fillId="0" borderId="91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vertical="center"/>
    </xf>
    <xf numFmtId="41" fontId="28" fillId="0" borderId="64" xfId="0" applyNumberFormat="1" applyFont="1" applyBorder="1" applyAlignment="1">
      <alignment vertical="center"/>
    </xf>
    <xf numFmtId="41" fontId="28" fillId="0" borderId="42" xfId="0" applyNumberFormat="1" applyFont="1" applyBorder="1" applyAlignment="1">
      <alignment vertical="center"/>
    </xf>
    <xf numFmtId="41" fontId="28" fillId="0" borderId="6" xfId="0" applyNumberFormat="1" applyFont="1" applyBorder="1" applyAlignment="1">
      <alignment vertical="center"/>
    </xf>
    <xf numFmtId="41" fontId="21" fillId="0" borderId="22" xfId="0" applyNumberFormat="1" applyFont="1" applyBorder="1" applyAlignment="1">
      <alignment horizontal="center"/>
    </xf>
    <xf numFmtId="41" fontId="20" fillId="0" borderId="0" xfId="0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4" fontId="46" fillId="0" borderId="0" xfId="1" applyNumberFormat="1" applyFont="1" applyFill="1" applyBorder="1" applyAlignment="1">
      <alignment horizontal="center"/>
    </xf>
    <xf numFmtId="41" fontId="16" fillId="0" borderId="0" xfId="0" applyNumberFormat="1" applyFont="1" applyFill="1" applyBorder="1" applyAlignment="1"/>
    <xf numFmtId="164" fontId="38" fillId="0" borderId="0" xfId="1" applyNumberFormat="1" applyFont="1" applyFill="1" applyBorder="1" applyAlignment="1">
      <alignment horizontal="center"/>
    </xf>
    <xf numFmtId="164" fontId="19" fillId="0" borderId="0" xfId="0" applyNumberFormat="1" applyFont="1" applyBorder="1"/>
    <xf numFmtId="164" fontId="0" fillId="0" borderId="0" xfId="2" applyNumberFormat="1" applyFont="1"/>
    <xf numFmtId="164" fontId="47" fillId="0" borderId="0" xfId="2" applyNumberFormat="1" applyFont="1"/>
    <xf numFmtId="164" fontId="48" fillId="0" borderId="0" xfId="0" applyNumberFormat="1" applyFont="1"/>
    <xf numFmtId="164" fontId="5" fillId="0" borderId="0" xfId="0" applyNumberFormat="1" applyFont="1"/>
    <xf numFmtId="0" fontId="21" fillId="0" borderId="1" xfId="0" applyFont="1" applyBorder="1" applyAlignment="1">
      <alignment horizontal="center"/>
    </xf>
    <xf numFmtId="0" fontId="26" fillId="0" borderId="80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86" xfId="0" applyFont="1" applyBorder="1" applyAlignment="1">
      <alignment vertical="center" wrapText="1"/>
    </xf>
    <xf numFmtId="0" fontId="26" fillId="0" borderId="87" xfId="0" applyFont="1" applyBorder="1" applyAlignment="1">
      <alignment vertical="center" wrapText="1"/>
    </xf>
    <xf numFmtId="0" fontId="26" fillId="0" borderId="87" xfId="0" applyFont="1" applyBorder="1" applyAlignment="1">
      <alignment horizontal="center" vertical="center" wrapText="1"/>
    </xf>
    <xf numFmtId="0" fontId="26" fillId="0" borderId="86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41" fontId="28" fillId="0" borderId="21" xfId="0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 vertical="center"/>
    </xf>
    <xf numFmtId="164" fontId="41" fillId="0" borderId="0" xfId="1" applyNumberFormat="1" applyFont="1" applyFill="1" applyBorder="1" applyAlignment="1">
      <alignment horizontal="center" vertical="center"/>
    </xf>
    <xf numFmtId="41" fontId="29" fillId="0" borderId="58" xfId="0" applyNumberFormat="1" applyFont="1" applyFill="1" applyBorder="1" applyAlignment="1">
      <alignment horizontal="center"/>
    </xf>
    <xf numFmtId="41" fontId="31" fillId="0" borderId="67" xfId="0" applyNumberFormat="1" applyFont="1" applyFill="1" applyBorder="1" applyAlignment="1">
      <alignment horizontal="center"/>
    </xf>
    <xf numFmtId="0" fontId="24" fillId="0" borderId="0" xfId="0" applyFont="1" applyBorder="1"/>
    <xf numFmtId="41" fontId="1" fillId="0" borderId="9" xfId="0" applyNumberFormat="1" applyFont="1" applyFill="1" applyBorder="1" applyAlignment="1">
      <alignment horizontal="center"/>
    </xf>
    <xf numFmtId="41" fontId="27" fillId="0" borderId="9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168" fontId="12" fillId="0" borderId="24" xfId="0" applyNumberFormat="1" applyFont="1" applyBorder="1" applyAlignment="1">
      <alignment horizontal="center"/>
    </xf>
    <xf numFmtId="168" fontId="12" fillId="0" borderId="37" xfId="0" applyNumberFormat="1" applyFont="1" applyBorder="1" applyAlignment="1">
      <alignment horizontal="center"/>
    </xf>
    <xf numFmtId="168" fontId="12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8" fontId="12" fillId="0" borderId="63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8" fontId="6" fillId="0" borderId="24" xfId="0" applyNumberFormat="1" applyFont="1" applyBorder="1" applyAlignment="1">
      <alignment horizontal="center"/>
    </xf>
    <xf numFmtId="168" fontId="6" fillId="0" borderId="37" xfId="0" applyNumberFormat="1" applyFont="1" applyBorder="1" applyAlignment="1">
      <alignment horizontal="center"/>
    </xf>
    <xf numFmtId="168" fontId="6" fillId="0" borderId="27" xfId="0" applyNumberFormat="1" applyFont="1" applyBorder="1" applyAlignment="1">
      <alignment horizontal="center"/>
    </xf>
    <xf numFmtId="0" fontId="0" fillId="0" borderId="37" xfId="0" applyBorder="1"/>
    <xf numFmtId="0" fontId="0" fillId="0" borderId="27" xfId="0" applyBorder="1"/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46" xfId="0" applyBorder="1"/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1" fillId="0" borderId="61" xfId="0" applyFont="1" applyFill="1" applyBorder="1" applyAlignment="1" applyProtection="1">
      <alignment horizontal="center" vertical="center" wrapText="1"/>
    </xf>
    <xf numFmtId="0" fontId="31" fillId="0" borderId="58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41" fillId="0" borderId="50" xfId="0" applyFont="1" applyFill="1" applyBorder="1" applyAlignment="1" applyProtection="1">
      <alignment horizontal="center" vertical="center" wrapText="1"/>
    </xf>
    <xf numFmtId="0" fontId="41" fillId="0" borderId="14" xfId="0" applyFont="1" applyFill="1" applyBorder="1" applyAlignment="1" applyProtection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 wrapText="1"/>
    </xf>
    <xf numFmtId="164" fontId="41" fillId="0" borderId="9" xfId="1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1" fillId="0" borderId="57" xfId="0" applyFont="1" applyFill="1" applyBorder="1" applyAlignment="1" applyProtection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164" fontId="21" fillId="0" borderId="78" xfId="1" applyNumberFormat="1" applyFont="1" applyFill="1" applyBorder="1" applyAlignment="1">
      <alignment horizontal="center" vertical="center"/>
    </xf>
    <xf numFmtId="164" fontId="21" fillId="0" borderId="13" xfId="1" applyNumberFormat="1" applyFont="1" applyFill="1" applyBorder="1" applyAlignment="1">
      <alignment horizontal="center" vertical="center"/>
    </xf>
    <xf numFmtId="164" fontId="21" fillId="0" borderId="14" xfId="1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58" xfId="0" applyFont="1" applyBorder="1" applyAlignment="1">
      <alignment horizontal="center" vertical="center" wrapText="1"/>
    </xf>
    <xf numFmtId="164" fontId="29" fillId="0" borderId="78" xfId="1" applyNumberFormat="1" applyFont="1" applyFill="1" applyBorder="1" applyAlignment="1">
      <alignment horizontal="center" vertical="center"/>
    </xf>
    <xf numFmtId="164" fontId="29" fillId="0" borderId="13" xfId="1" applyNumberFormat="1" applyFont="1" applyFill="1" applyBorder="1" applyAlignment="1">
      <alignment horizontal="center" vertical="center"/>
    </xf>
    <xf numFmtId="164" fontId="29" fillId="0" borderId="14" xfId="1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164" fontId="19" fillId="0" borderId="0" xfId="2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1" fontId="45" fillId="0" borderId="90" xfId="0" applyNumberFormat="1" applyFont="1" applyBorder="1" applyAlignment="1">
      <alignment horizontal="center" vertical="center"/>
    </xf>
    <xf numFmtId="41" fontId="45" fillId="0" borderId="0" xfId="0" applyNumberFormat="1" applyFont="1" applyBorder="1" applyAlignment="1">
      <alignment horizontal="center" vertical="center"/>
    </xf>
    <xf numFmtId="41" fontId="45" fillId="0" borderId="42" xfId="0" applyNumberFormat="1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164" fontId="29" fillId="0" borderId="0" xfId="1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/>
    </xf>
    <xf numFmtId="164" fontId="41" fillId="0" borderId="0" xfId="1" applyNumberFormat="1" applyFont="1" applyFill="1" applyBorder="1" applyAlignment="1">
      <alignment horizontal="center" vertical="center"/>
    </xf>
  </cellXfs>
  <cellStyles count="3">
    <cellStyle name="Comma" xfId="2" builtinId="3"/>
    <cellStyle name="Comma 3" xfId="1"/>
    <cellStyle name="Normal" xfId="0" builtinId="0"/>
  </cellStyles>
  <dxfs count="0"/>
  <tableStyles count="0" defaultTableStyle="TableStyleMedium9" defaultPivotStyle="PivotStyleLight16"/>
  <colors>
    <mruColors>
      <color rgb="FF9ABC6C"/>
      <color rgb="FFFFFFFF"/>
      <color rgb="FF996633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3</xdr:row>
      <xdr:rowOff>9526</xdr:rowOff>
    </xdr:from>
    <xdr:ext cx="529119" cy="1485900"/>
    <xdr:sp macro="" textlink="">
      <xdr:nvSpPr>
        <xdr:cNvPr id="2" name="TextBox 1"/>
        <xdr:cNvSpPr txBox="1"/>
      </xdr:nvSpPr>
      <xdr:spPr>
        <a:xfrm>
          <a:off x="895350" y="762001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GELAR KABEL PD</a:t>
          </a:r>
          <a:r>
            <a:rPr lang="en-US" sz="1100" b="1" baseline="0"/>
            <a:t> MEANHOLE</a:t>
          </a:r>
          <a:endParaRPr lang="en-US" sz="1100" b="1"/>
        </a:p>
      </xdr:txBody>
    </xdr:sp>
    <xdr:clientData/>
  </xdr:oneCellAnchor>
  <xdr:oneCellAnchor>
    <xdr:from>
      <xdr:col>4</xdr:col>
      <xdr:colOff>371475</xdr:colOff>
      <xdr:row>3</xdr:row>
      <xdr:rowOff>9525</xdr:rowOff>
    </xdr:from>
    <xdr:ext cx="529119" cy="1485900"/>
    <xdr:sp macro="" textlink="">
      <xdr:nvSpPr>
        <xdr:cNvPr id="3" name="TextBox 2"/>
        <xdr:cNvSpPr txBox="1"/>
      </xdr:nvSpPr>
      <xdr:spPr>
        <a:xfrm>
          <a:off x="1343025" y="762000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GALIAN</a:t>
          </a:r>
          <a:r>
            <a:rPr lang="en-US" sz="1100" b="1" baseline="0"/>
            <a:t> KABEL PD BERM</a:t>
          </a:r>
        </a:p>
      </xdr:txBody>
    </xdr:sp>
    <xdr:clientData/>
  </xdr:oneCellAnchor>
  <xdr:oneCellAnchor>
    <xdr:from>
      <xdr:col>5</xdr:col>
      <xdr:colOff>352425</xdr:colOff>
      <xdr:row>3</xdr:row>
      <xdr:rowOff>0</xdr:rowOff>
    </xdr:from>
    <xdr:ext cx="529119" cy="1485900"/>
    <xdr:sp macro="" textlink="">
      <xdr:nvSpPr>
        <xdr:cNvPr id="4" name="TextBox 3"/>
        <xdr:cNvSpPr txBox="1"/>
      </xdr:nvSpPr>
      <xdr:spPr>
        <a:xfrm>
          <a:off x="1743075" y="752475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GALIAN</a:t>
          </a:r>
          <a:r>
            <a:rPr lang="en-US" sz="1100" b="1" baseline="0"/>
            <a:t> KABEL PD FLOOR/TROTOAR</a:t>
          </a:r>
        </a:p>
      </xdr:txBody>
    </xdr:sp>
    <xdr:clientData/>
  </xdr:oneCellAnchor>
  <xdr:oneCellAnchor>
    <xdr:from>
      <xdr:col>6</xdr:col>
      <xdr:colOff>361950</xdr:colOff>
      <xdr:row>3</xdr:row>
      <xdr:rowOff>0</xdr:rowOff>
    </xdr:from>
    <xdr:ext cx="529119" cy="1485900"/>
    <xdr:sp macro="" textlink="">
      <xdr:nvSpPr>
        <xdr:cNvPr id="5" name="TextBox 4"/>
        <xdr:cNvSpPr txBox="1"/>
      </xdr:nvSpPr>
      <xdr:spPr>
        <a:xfrm>
          <a:off x="2171700" y="752475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GALIAN</a:t>
          </a:r>
          <a:r>
            <a:rPr lang="en-US" sz="1100" b="1" baseline="0"/>
            <a:t> KABEL PD ASPAL</a:t>
          </a:r>
        </a:p>
      </xdr:txBody>
    </xdr:sp>
    <xdr:clientData/>
  </xdr:oneCellAnchor>
  <xdr:oneCellAnchor>
    <xdr:from>
      <xdr:col>7</xdr:col>
      <xdr:colOff>361950</xdr:colOff>
      <xdr:row>3</xdr:row>
      <xdr:rowOff>9525</xdr:rowOff>
    </xdr:from>
    <xdr:ext cx="529119" cy="1485900"/>
    <xdr:sp macro="" textlink="">
      <xdr:nvSpPr>
        <xdr:cNvPr id="6" name="TextBox 5"/>
        <xdr:cNvSpPr txBox="1"/>
      </xdr:nvSpPr>
      <xdr:spPr>
        <a:xfrm>
          <a:off x="2590800" y="762000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GALIAN</a:t>
          </a:r>
          <a:r>
            <a:rPr lang="en-US" sz="1100" b="1" baseline="0"/>
            <a:t> KABEL PD HOTMIK</a:t>
          </a:r>
        </a:p>
      </xdr:txBody>
    </xdr:sp>
    <xdr:clientData/>
  </xdr:oneCellAnchor>
  <xdr:oneCellAnchor>
    <xdr:from>
      <xdr:col>8</xdr:col>
      <xdr:colOff>371475</xdr:colOff>
      <xdr:row>3</xdr:row>
      <xdr:rowOff>9525</xdr:rowOff>
    </xdr:from>
    <xdr:ext cx="529119" cy="1485900"/>
    <xdr:sp macro="" textlink="">
      <xdr:nvSpPr>
        <xdr:cNvPr id="7" name="TextBox 6"/>
        <xdr:cNvSpPr txBox="1"/>
      </xdr:nvSpPr>
      <xdr:spPr>
        <a:xfrm>
          <a:off x="3019425" y="762000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 baseline="0"/>
            <a:t>BORING KABEL 1 SALURAN</a:t>
          </a:r>
        </a:p>
      </xdr:txBody>
    </xdr:sp>
    <xdr:clientData/>
  </xdr:oneCellAnchor>
  <xdr:oneCellAnchor>
    <xdr:from>
      <xdr:col>9</xdr:col>
      <xdr:colOff>371475</xdr:colOff>
      <xdr:row>3</xdr:row>
      <xdr:rowOff>9525</xdr:rowOff>
    </xdr:from>
    <xdr:ext cx="529119" cy="1485900"/>
    <xdr:sp macro="" textlink="">
      <xdr:nvSpPr>
        <xdr:cNvPr id="8" name="TextBox 7"/>
        <xdr:cNvSpPr txBox="1"/>
      </xdr:nvSpPr>
      <xdr:spPr>
        <a:xfrm>
          <a:off x="3438525" y="762000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 baseline="0"/>
            <a:t>JEMBATAN KABEL</a:t>
          </a:r>
        </a:p>
        <a:p>
          <a:pPr algn="ctr"/>
          <a:endParaRPr lang="en-US" sz="1100" b="1" baseline="0"/>
        </a:p>
      </xdr:txBody>
    </xdr:sp>
    <xdr:clientData/>
  </xdr:oneCellAnchor>
  <xdr:oneCellAnchor>
    <xdr:from>
      <xdr:col>10</xdr:col>
      <xdr:colOff>342900</xdr:colOff>
      <xdr:row>3</xdr:row>
      <xdr:rowOff>0</xdr:rowOff>
    </xdr:from>
    <xdr:ext cx="529119" cy="1485900"/>
    <xdr:sp macro="" textlink="">
      <xdr:nvSpPr>
        <xdr:cNvPr id="9" name="TextBox 8"/>
        <xdr:cNvSpPr txBox="1"/>
      </xdr:nvSpPr>
      <xdr:spPr>
        <a:xfrm>
          <a:off x="3829050" y="752475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SPARE KABEL U/ JOINTING</a:t>
          </a:r>
          <a:endParaRPr lang="en-US" sz="1100" b="1" baseline="0"/>
        </a:p>
      </xdr:txBody>
    </xdr:sp>
    <xdr:clientData/>
  </xdr:oneCellAnchor>
  <xdr:oneCellAnchor>
    <xdr:from>
      <xdr:col>11</xdr:col>
      <xdr:colOff>361950</xdr:colOff>
      <xdr:row>2</xdr:row>
      <xdr:rowOff>133350</xdr:rowOff>
    </xdr:from>
    <xdr:ext cx="529119" cy="1485900"/>
    <xdr:sp macro="" textlink="">
      <xdr:nvSpPr>
        <xdr:cNvPr id="10" name="TextBox 9"/>
        <xdr:cNvSpPr txBox="1"/>
      </xdr:nvSpPr>
      <xdr:spPr>
        <a:xfrm>
          <a:off x="4267200" y="742950"/>
          <a:ext cx="529119" cy="1485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ctr">
          <a:spAutoFit/>
        </a:bodyPr>
        <a:lstStyle/>
        <a:p>
          <a:pPr algn="ctr"/>
          <a:r>
            <a:rPr lang="en-US" sz="1100" b="1"/>
            <a:t>TOTAL KABEL XLPE 3X300</a:t>
          </a:r>
          <a:endParaRPr lang="en-US" sz="1100" b="1" baseline="0"/>
        </a:p>
      </xdr:txBody>
    </xdr:sp>
    <xdr:clientData/>
  </xdr:oneCellAnchor>
  <xdr:twoCellAnchor>
    <xdr:from>
      <xdr:col>0</xdr:col>
      <xdr:colOff>0</xdr:colOff>
      <xdr:row>248</xdr:row>
      <xdr:rowOff>103932</xdr:rowOff>
    </xdr:from>
    <xdr:to>
      <xdr:col>14</xdr:col>
      <xdr:colOff>25053</xdr:colOff>
      <xdr:row>258</xdr:row>
      <xdr:rowOff>35799</xdr:rowOff>
    </xdr:to>
    <xdr:grpSp>
      <xdr:nvGrpSpPr>
        <xdr:cNvPr id="18" name="Group 17"/>
        <xdr:cNvGrpSpPr/>
      </xdr:nvGrpSpPr>
      <xdr:grpSpPr>
        <a:xfrm>
          <a:off x="0" y="36273532"/>
          <a:ext cx="6032153" cy="1411417"/>
          <a:chOff x="4400550" y="33932813"/>
          <a:chExt cx="5994616" cy="1342003"/>
        </a:xfrm>
      </xdr:grpSpPr>
      <xdr:grpSp>
        <xdr:nvGrpSpPr>
          <xdr:cNvPr id="13" name="Group 12"/>
          <xdr:cNvGrpSpPr/>
        </xdr:nvGrpSpPr>
        <xdr:grpSpPr>
          <a:xfrm>
            <a:off x="4400550" y="33932813"/>
            <a:ext cx="3797761" cy="1313427"/>
            <a:chOff x="4143375" y="9858375"/>
            <a:chExt cx="3797761" cy="1313427"/>
          </a:xfrm>
        </xdr:grpSpPr>
        <xdr:sp macro="" textlink="">
          <xdr:nvSpPr>
            <xdr:cNvPr id="14" name="TextBox 13"/>
            <xdr:cNvSpPr txBox="1"/>
          </xdr:nvSpPr>
          <xdr:spPr>
            <a:xfrm>
              <a:off x="4143375" y="9858375"/>
              <a:ext cx="1580159" cy="1313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none" rtlCol="0" anchor="t">
              <a:spAutoFit/>
            </a:bodyPr>
            <a:lstStyle/>
            <a:p>
              <a:r>
                <a:rPr lang="en-US" sz="90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Mengetahui,</a:t>
              </a:r>
            </a:p>
            <a:p>
              <a:r>
                <a:rPr lang="en-US" sz="900" b="1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PT.</a:t>
              </a:r>
              <a:r>
                <a:rPr lang="en-US" sz="900" b="1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 PLN (Persero) </a:t>
              </a:r>
              <a:r>
                <a:rPr lang="en-US" sz="900" b="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AREA Garut</a:t>
              </a:r>
              <a:endParaRPr lang="en-US" sz="900">
                <a:solidFill>
                  <a:schemeClr val="tx1"/>
                </a:solidFill>
                <a:latin typeface="+mn-lt"/>
                <a:ea typeface="+mn-ea"/>
                <a:cs typeface="+mn-cs"/>
              </a:endParaRPr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r>
                <a:rPr lang="en-US" sz="900" b="0" u="sng" baseline="0"/>
                <a:t>Ahmad Somarudin</a:t>
              </a:r>
              <a:endParaRPr lang="en-US" sz="900" b="1" u="sng" baseline="0"/>
            </a:p>
            <a:p>
              <a:r>
                <a:rPr lang="en-US" sz="900" b="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Direksi pengawas 1</a:t>
              </a:r>
              <a:endParaRPr lang="en-US" sz="900" b="0" u="none"/>
            </a:p>
          </xdr:txBody>
        </xdr:sp>
        <xdr:sp macro="" textlink="">
          <xdr:nvSpPr>
            <xdr:cNvPr id="15" name="TextBox 14"/>
            <xdr:cNvSpPr txBox="1"/>
          </xdr:nvSpPr>
          <xdr:spPr>
            <a:xfrm>
              <a:off x="5523266" y="9858375"/>
              <a:ext cx="1082700" cy="13134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none" rtlCol="0" anchor="t">
              <a:spAutoFit/>
            </a:bodyPr>
            <a:lstStyle/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r>
                <a:rPr lang="en-US" sz="900" b="0" u="sng" baseline="0"/>
                <a:t>Asep Sudrajat</a:t>
              </a:r>
              <a:endParaRPr lang="en-US" sz="900" b="1" u="sng" baseline="0"/>
            </a:p>
            <a:p>
              <a:r>
                <a:rPr lang="en-US" sz="900" b="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Direksi pengawas 2</a:t>
              </a:r>
              <a:endParaRPr lang="en-US" sz="900" b="0" u="none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6858436" y="9858375"/>
              <a:ext cx="1082700" cy="13134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none" rtlCol="0" anchor="t">
              <a:spAutoFit/>
            </a:bodyPr>
            <a:lstStyle/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endParaRPr lang="en-US" sz="900" b="0" baseline="0"/>
            </a:p>
            <a:p>
              <a:r>
                <a:rPr lang="en-US" sz="900" b="0" u="sng" baseline="0"/>
                <a:t>Much. Tejo</a:t>
              </a:r>
              <a:endParaRPr lang="en-US" sz="900" b="1" u="sng" baseline="0"/>
            </a:p>
            <a:p>
              <a:r>
                <a:rPr lang="en-US" sz="900" b="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Direksi pengawas 3</a:t>
              </a:r>
              <a:endParaRPr lang="en-US" sz="900" b="0" u="none"/>
            </a:p>
          </xdr:txBody>
        </xdr:sp>
      </xdr:grpSp>
      <xdr:sp macro="" textlink="">
        <xdr:nvSpPr>
          <xdr:cNvPr id="17" name="TextBox 16"/>
          <xdr:cNvSpPr txBox="1"/>
        </xdr:nvSpPr>
        <xdr:spPr>
          <a:xfrm>
            <a:off x="8686054" y="33961390"/>
            <a:ext cx="1709112" cy="13134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none" rtlCol="0" anchor="t">
            <a:spAutoFit/>
          </a:bodyPr>
          <a:lstStyle/>
          <a:p>
            <a:r>
              <a:rPr lang="en-US" sz="900" b="0"/>
              <a:t>Dibuat,</a:t>
            </a:r>
          </a:p>
          <a:p>
            <a:r>
              <a:rPr lang="en-US" sz="900" b="1"/>
              <a:t>CV. SARANA BANGUN PERSADA</a:t>
            </a:r>
            <a:endParaRPr lang="en-US" sz="900" b="0" baseline="0"/>
          </a:p>
          <a:p>
            <a:endParaRPr lang="en-US" sz="900" b="0" baseline="0"/>
          </a:p>
          <a:p>
            <a:endParaRPr lang="en-US" sz="900" b="0" baseline="0"/>
          </a:p>
          <a:p>
            <a:endParaRPr lang="en-US" sz="900" b="0" baseline="0"/>
          </a:p>
          <a:p>
            <a:endParaRPr lang="en-US" sz="900" b="0" baseline="0"/>
          </a:p>
          <a:p>
            <a:endParaRPr lang="en-US" sz="900" b="0" u="sng" baseline="0"/>
          </a:p>
          <a:p>
            <a:r>
              <a:rPr lang="en-US" sz="900" b="0" u="sng" baseline="0"/>
              <a:t>Joko Setiyono</a:t>
            </a:r>
          </a:p>
          <a:p>
            <a:r>
              <a:rPr lang="en-US" sz="900" b="0" u="none" baseline="0"/>
              <a:t>Koordinator Lapangan</a:t>
            </a:r>
            <a:endParaRPr lang="en-US" sz="900" b="0" u="non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8"/>
  <sheetViews>
    <sheetView view="pageBreakPreview" topLeftCell="A229" zoomScale="150" zoomScaleNormal="98" zoomScaleSheetLayoutView="150" zoomScalePageLayoutView="64" workbookViewId="0">
      <selection activeCell="J237" sqref="J237"/>
    </sheetView>
  </sheetViews>
  <sheetFormatPr defaultColWidth="6.7109375" defaultRowHeight="11.25" x14ac:dyDescent="0.2"/>
  <cols>
    <col min="1" max="1" width="4" style="1" customWidth="1"/>
    <col min="2" max="2" width="6.7109375" style="1" customWidth="1"/>
    <col min="3" max="3" width="0.7109375" style="1" customWidth="1"/>
    <col min="4" max="4" width="3.42578125" style="1" customWidth="1"/>
    <col min="5" max="13" width="6.28515625" style="1" customWidth="1"/>
    <col min="14" max="14" width="18.5703125" style="1" customWidth="1"/>
    <col min="15" max="16384" width="6.7109375" style="1"/>
  </cols>
  <sheetData>
    <row r="1" spans="1:23" ht="28.5" customHeight="1" x14ac:dyDescent="0.35">
      <c r="A1" s="387" t="s">
        <v>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</row>
    <row r="2" spans="1:23" ht="19.5" customHeight="1" x14ac:dyDescent="0.25">
      <c r="A2" s="2" t="s">
        <v>11</v>
      </c>
      <c r="D2" s="3" t="s">
        <v>12</v>
      </c>
    </row>
    <row r="4" spans="1:23" ht="118.5" customHeight="1" x14ac:dyDescent="0.2">
      <c r="A4" s="42" t="s">
        <v>13</v>
      </c>
      <c r="B4" s="393" t="s">
        <v>14</v>
      </c>
      <c r="C4" s="394"/>
      <c r="D4" s="395"/>
      <c r="E4" s="16"/>
      <c r="F4" s="16"/>
      <c r="G4" s="16"/>
      <c r="H4" s="16"/>
      <c r="I4" s="16"/>
      <c r="J4" s="16"/>
      <c r="K4" s="16"/>
      <c r="L4" s="16"/>
      <c r="M4" s="17"/>
      <c r="N4" s="43" t="s">
        <v>16</v>
      </c>
      <c r="O4" s="5"/>
      <c r="P4" s="4"/>
      <c r="Q4" s="4"/>
      <c r="R4" s="4"/>
      <c r="S4" s="4"/>
      <c r="T4" s="4"/>
      <c r="U4" s="4"/>
      <c r="V4" s="4"/>
      <c r="W4" s="4"/>
    </row>
    <row r="5" spans="1:23" ht="11.1" customHeight="1" x14ac:dyDescent="0.2">
      <c r="A5" s="6">
        <v>1</v>
      </c>
      <c r="B5" s="25" t="s">
        <v>5</v>
      </c>
      <c r="C5" s="12"/>
      <c r="D5" s="10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3" ht="11.1" customHeight="1" x14ac:dyDescent="0.2">
      <c r="A6" s="21"/>
      <c r="B6" s="26"/>
      <c r="C6" s="22"/>
      <c r="D6" s="23"/>
      <c r="E6" s="21">
        <v>29.5</v>
      </c>
      <c r="F6" s="21"/>
      <c r="G6" s="21"/>
      <c r="H6" s="21"/>
      <c r="I6" s="21"/>
      <c r="J6" s="21"/>
      <c r="K6" s="21"/>
      <c r="L6" s="21"/>
      <c r="M6" s="21"/>
      <c r="N6" s="7" t="s">
        <v>21</v>
      </c>
    </row>
    <row r="7" spans="1:23" ht="11.1" customHeight="1" x14ac:dyDescent="0.2">
      <c r="A7" s="7"/>
      <c r="B7" s="9" t="s">
        <v>26</v>
      </c>
      <c r="C7" s="13"/>
      <c r="D7" s="11"/>
      <c r="E7" s="7"/>
      <c r="F7" s="7"/>
      <c r="G7" s="7"/>
      <c r="H7" s="7"/>
      <c r="I7" s="7"/>
      <c r="J7" s="7">
        <v>9.5</v>
      </c>
      <c r="K7" s="7"/>
      <c r="L7" s="7"/>
      <c r="M7" s="7"/>
      <c r="N7" s="7" t="s">
        <v>22</v>
      </c>
    </row>
    <row r="8" spans="1:23" ht="11.1" customHeight="1" x14ac:dyDescent="0.2">
      <c r="A8" s="7"/>
      <c r="B8" s="388">
        <v>41533</v>
      </c>
      <c r="C8" s="389"/>
      <c r="D8" s="390"/>
      <c r="E8" s="7"/>
      <c r="F8" s="7">
        <v>6</v>
      </c>
      <c r="G8" s="7"/>
      <c r="H8" s="7"/>
      <c r="I8" s="7"/>
      <c r="J8" s="7"/>
      <c r="K8" s="7"/>
      <c r="L8" s="7"/>
      <c r="M8" s="7"/>
      <c r="N8" s="7"/>
    </row>
    <row r="9" spans="1:23" ht="11.1" customHeight="1" x14ac:dyDescent="0.2">
      <c r="A9" s="7"/>
      <c r="E9" s="7"/>
      <c r="F9" s="7"/>
      <c r="G9" s="7"/>
      <c r="H9" s="7"/>
      <c r="I9" s="7"/>
      <c r="J9" s="7">
        <v>7.5</v>
      </c>
      <c r="K9" s="7"/>
      <c r="L9" s="7"/>
      <c r="M9" s="7"/>
      <c r="N9" s="7" t="s">
        <v>23</v>
      </c>
    </row>
    <row r="10" spans="1:23" ht="11.1" customHeight="1" x14ac:dyDescent="0.2">
      <c r="A10" s="7"/>
      <c r="B10" s="9"/>
      <c r="C10" s="13"/>
      <c r="D10" s="11"/>
      <c r="E10" s="7"/>
      <c r="F10" s="7">
        <v>196.5</v>
      </c>
      <c r="G10" s="7"/>
      <c r="H10" s="7"/>
      <c r="I10" s="7"/>
      <c r="J10" s="7"/>
      <c r="K10" s="7"/>
      <c r="L10" s="7"/>
      <c r="M10" s="7"/>
      <c r="N10" s="7"/>
    </row>
    <row r="11" spans="1:23" ht="11.1" customHeight="1" x14ac:dyDescent="0.2">
      <c r="A11" s="7"/>
      <c r="B11" s="9"/>
      <c r="C11" s="13"/>
      <c r="D11" s="11"/>
      <c r="E11" s="14"/>
      <c r="F11" s="14"/>
      <c r="G11" s="14"/>
      <c r="H11" s="14"/>
      <c r="I11" s="14"/>
      <c r="J11" s="14"/>
      <c r="K11" s="14"/>
      <c r="L11" s="14">
        <v>1</v>
      </c>
      <c r="M11" s="14"/>
      <c r="N11" s="14"/>
    </row>
    <row r="12" spans="1:23" ht="11.1" customHeight="1" x14ac:dyDescent="0.2">
      <c r="A12" s="7"/>
      <c r="B12" s="9"/>
      <c r="C12" s="13"/>
      <c r="D12" s="11"/>
      <c r="E12" s="8"/>
      <c r="F12" s="8"/>
      <c r="G12" s="8"/>
      <c r="H12" s="8"/>
      <c r="I12" s="8"/>
      <c r="J12" s="8"/>
      <c r="K12" s="8"/>
      <c r="L12" s="8"/>
      <c r="M12" s="8"/>
      <c r="N12" s="14"/>
    </row>
    <row r="13" spans="1:23" ht="11.1" customHeight="1" x14ac:dyDescent="0.2">
      <c r="A13" s="8"/>
      <c r="B13" s="384" t="s">
        <v>15</v>
      </c>
      <c r="C13" s="384"/>
      <c r="D13" s="384"/>
      <c r="E13" s="15">
        <f>SUM(E6:E12)</f>
        <v>29.5</v>
      </c>
      <c r="F13" s="15">
        <f t="shared" ref="F13:L13" si="0">SUM(F5:F12)</f>
        <v>202.5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17</v>
      </c>
      <c r="K13" s="15">
        <f>SUM(K5:K12)</f>
        <v>0</v>
      </c>
      <c r="L13" s="15">
        <f t="shared" si="0"/>
        <v>1</v>
      </c>
      <c r="M13" s="15">
        <f>SUM(E13:L13)</f>
        <v>250</v>
      </c>
      <c r="N13" s="35"/>
    </row>
    <row r="14" spans="1:23" ht="11.1" customHeight="1" x14ac:dyDescent="0.2"/>
    <row r="15" spans="1:23" ht="11.1" customHeight="1" x14ac:dyDescent="0.2">
      <c r="A15" s="18">
        <v>2</v>
      </c>
      <c r="B15" s="27" t="s">
        <v>4</v>
      </c>
      <c r="C15" s="12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23" ht="11.1" customHeight="1" x14ac:dyDescent="0.2">
      <c r="A16" s="7"/>
      <c r="B16" s="9"/>
      <c r="C16" s="13"/>
      <c r="D16" s="11"/>
      <c r="E16" s="7"/>
      <c r="F16" s="7">
        <v>31.5</v>
      </c>
      <c r="G16" s="7"/>
      <c r="H16" s="7"/>
      <c r="I16" s="7"/>
      <c r="J16" s="7"/>
      <c r="K16" s="7"/>
      <c r="L16" s="7"/>
      <c r="M16" s="7"/>
      <c r="N16" s="7"/>
    </row>
    <row r="17" spans="1:14" ht="11.1" customHeight="1" x14ac:dyDescent="0.2">
      <c r="A17" s="7"/>
      <c r="B17" s="9" t="s">
        <v>26</v>
      </c>
      <c r="C17" s="13"/>
      <c r="D17" s="11"/>
      <c r="E17" s="7"/>
      <c r="F17" s="7"/>
      <c r="G17" s="7"/>
      <c r="H17" s="7"/>
      <c r="I17" s="7"/>
      <c r="J17" s="7">
        <v>10</v>
      </c>
      <c r="K17" s="7"/>
      <c r="L17" s="7"/>
      <c r="M17" s="7"/>
      <c r="N17" s="7" t="s">
        <v>24</v>
      </c>
    </row>
    <row r="18" spans="1:14" ht="11.1" customHeight="1" x14ac:dyDescent="0.25">
      <c r="A18" s="7"/>
      <c r="B18" s="388">
        <v>41534</v>
      </c>
      <c r="C18" s="391"/>
      <c r="D18" s="392"/>
      <c r="E18" s="7"/>
      <c r="F18" s="7">
        <v>99</v>
      </c>
      <c r="G18" s="7"/>
      <c r="H18" s="7"/>
      <c r="I18" s="7"/>
      <c r="J18" s="7"/>
      <c r="K18" s="7"/>
      <c r="L18" s="7"/>
      <c r="M18" s="7"/>
      <c r="N18" s="7"/>
    </row>
    <row r="19" spans="1:14" ht="11.1" customHeight="1" x14ac:dyDescent="0.2">
      <c r="A19" s="7"/>
      <c r="B19" s="9"/>
      <c r="C19" s="13"/>
      <c r="D19" s="11"/>
      <c r="E19" s="7"/>
      <c r="F19" s="7"/>
      <c r="G19" s="7">
        <v>12.5</v>
      </c>
      <c r="H19" s="7"/>
      <c r="I19" s="7"/>
      <c r="J19" s="7"/>
      <c r="K19" s="7"/>
      <c r="L19" s="7"/>
      <c r="M19" s="7"/>
      <c r="N19" s="7" t="s">
        <v>25</v>
      </c>
    </row>
    <row r="20" spans="1:14" ht="11.1" customHeight="1" x14ac:dyDescent="0.2">
      <c r="A20" s="7"/>
      <c r="B20" s="9"/>
      <c r="C20" s="13"/>
      <c r="D20" s="11"/>
      <c r="E20" s="14"/>
      <c r="F20" s="14">
        <v>13</v>
      </c>
      <c r="G20" s="14"/>
      <c r="H20" s="14"/>
      <c r="I20" s="14"/>
      <c r="J20" s="14"/>
      <c r="K20" s="14"/>
      <c r="L20" s="14"/>
      <c r="M20" s="14"/>
      <c r="N20" s="7"/>
    </row>
    <row r="21" spans="1:14" ht="11.1" customHeight="1" x14ac:dyDescent="0.2">
      <c r="A21" s="7"/>
      <c r="B21" s="9"/>
      <c r="C21" s="13"/>
      <c r="D21" s="11"/>
      <c r="E21" s="14"/>
      <c r="F21" s="14"/>
      <c r="G21" s="14">
        <v>5.5</v>
      </c>
      <c r="H21" s="14"/>
      <c r="I21" s="14"/>
      <c r="J21" s="14"/>
      <c r="K21" s="14"/>
      <c r="L21" s="14"/>
      <c r="M21" s="14"/>
      <c r="N21" s="7" t="s">
        <v>24</v>
      </c>
    </row>
    <row r="22" spans="1:14" ht="11.1" customHeight="1" x14ac:dyDescent="0.2">
      <c r="A22" s="7"/>
      <c r="B22" s="9"/>
      <c r="C22" s="13"/>
      <c r="D22" s="11"/>
      <c r="E22" s="14"/>
      <c r="F22" s="14">
        <v>4.4000000000000004</v>
      </c>
      <c r="G22" s="14"/>
      <c r="H22" s="14"/>
      <c r="I22" s="14"/>
      <c r="J22" s="14"/>
      <c r="K22" s="14"/>
      <c r="L22" s="14"/>
      <c r="M22" s="14"/>
      <c r="N22" s="7"/>
    </row>
    <row r="23" spans="1:14" ht="11.1" customHeight="1" x14ac:dyDescent="0.2">
      <c r="A23" s="7"/>
      <c r="E23" s="14"/>
      <c r="F23" s="14"/>
      <c r="G23" s="14">
        <v>5.4</v>
      </c>
      <c r="H23" s="14"/>
      <c r="I23" s="14"/>
      <c r="J23" s="14"/>
      <c r="K23" s="7"/>
      <c r="L23" s="7"/>
      <c r="M23" s="14"/>
      <c r="N23" s="7" t="s">
        <v>24</v>
      </c>
    </row>
    <row r="24" spans="1:14" ht="11.1" customHeight="1" x14ac:dyDescent="0.2">
      <c r="A24" s="7"/>
      <c r="E24" s="14"/>
      <c r="F24" s="14">
        <v>24</v>
      </c>
      <c r="G24" s="14"/>
      <c r="H24" s="14"/>
      <c r="I24" s="14"/>
      <c r="J24" s="14"/>
      <c r="K24" s="7"/>
      <c r="L24" s="11"/>
      <c r="M24" s="14"/>
      <c r="N24" s="7"/>
    </row>
    <row r="25" spans="1:14" ht="11.1" customHeight="1" x14ac:dyDescent="0.2">
      <c r="A25" s="7"/>
      <c r="B25" s="9"/>
      <c r="C25" s="13"/>
      <c r="D25" s="11"/>
      <c r="E25" s="14"/>
      <c r="F25" s="14"/>
      <c r="G25" s="14">
        <v>5</v>
      </c>
      <c r="H25" s="14"/>
      <c r="I25" s="14"/>
      <c r="J25" s="14"/>
      <c r="K25" s="7"/>
      <c r="L25" s="11"/>
      <c r="M25" s="14"/>
      <c r="N25" s="7" t="s">
        <v>24</v>
      </c>
    </row>
    <row r="26" spans="1:14" ht="11.1" customHeight="1" x14ac:dyDescent="0.2">
      <c r="A26" s="7"/>
      <c r="B26" s="9"/>
      <c r="C26" s="13"/>
      <c r="D26" s="11"/>
      <c r="E26" s="14"/>
      <c r="F26" s="14">
        <v>6</v>
      </c>
      <c r="G26" s="14"/>
      <c r="H26" s="14"/>
      <c r="I26" s="14"/>
      <c r="J26" s="14"/>
      <c r="K26" s="7"/>
      <c r="L26" s="11"/>
      <c r="M26" s="14"/>
      <c r="N26" s="7"/>
    </row>
    <row r="27" spans="1:14" ht="11.1" customHeight="1" x14ac:dyDescent="0.2">
      <c r="A27" s="7"/>
      <c r="B27" s="9"/>
      <c r="C27" s="13"/>
      <c r="D27" s="11"/>
      <c r="E27" s="14"/>
      <c r="F27" s="14"/>
      <c r="G27" s="14"/>
      <c r="H27" s="14"/>
      <c r="I27" s="14"/>
      <c r="J27" s="14">
        <v>13</v>
      </c>
      <c r="K27" s="7"/>
      <c r="L27" s="11"/>
      <c r="M27" s="14"/>
      <c r="N27" s="385" t="s">
        <v>47</v>
      </c>
    </row>
    <row r="28" spans="1:14" ht="11.1" customHeight="1" x14ac:dyDescent="0.2">
      <c r="A28" s="7"/>
      <c r="B28" s="9"/>
      <c r="C28" s="13"/>
      <c r="D28" s="11"/>
      <c r="E28" s="14"/>
      <c r="F28" s="14">
        <v>4</v>
      </c>
      <c r="G28" s="14"/>
      <c r="H28" s="14"/>
      <c r="I28" s="14"/>
      <c r="J28" s="14"/>
      <c r="K28" s="7"/>
      <c r="L28" s="11"/>
      <c r="M28" s="14"/>
      <c r="N28" s="386"/>
    </row>
    <row r="29" spans="1:14" ht="11.1" customHeight="1" x14ac:dyDescent="0.2">
      <c r="A29" s="7"/>
      <c r="B29" s="9"/>
      <c r="C29" s="13"/>
      <c r="D29" s="11"/>
      <c r="E29" s="14"/>
      <c r="F29" s="14"/>
      <c r="G29" s="14"/>
      <c r="H29" s="14"/>
      <c r="I29" s="14"/>
      <c r="J29" s="14">
        <v>16</v>
      </c>
      <c r="K29" s="7"/>
      <c r="L29" s="11"/>
      <c r="M29" s="14"/>
      <c r="N29" s="7" t="s">
        <v>35</v>
      </c>
    </row>
    <row r="30" spans="1:14" ht="11.1" customHeight="1" x14ac:dyDescent="0.2">
      <c r="A30" s="7"/>
      <c r="B30" s="9"/>
      <c r="C30" s="13"/>
      <c r="D30" s="11"/>
      <c r="E30" s="14"/>
      <c r="F30" s="14"/>
      <c r="G30" s="14"/>
      <c r="H30" s="14"/>
      <c r="I30" s="14"/>
      <c r="J30" s="14"/>
      <c r="K30" s="7"/>
      <c r="L30" s="11">
        <v>0.7</v>
      </c>
      <c r="M30" s="14"/>
    </row>
    <row r="31" spans="1:14" ht="11.1" customHeight="1" x14ac:dyDescent="0.2">
      <c r="A31" s="7"/>
      <c r="B31" s="9"/>
      <c r="C31" s="13"/>
      <c r="D31" s="11"/>
      <c r="E31" s="14"/>
      <c r="F31" s="14"/>
      <c r="G31" s="14"/>
      <c r="H31" s="14"/>
      <c r="I31" s="14"/>
      <c r="J31" s="14"/>
      <c r="K31" s="8"/>
      <c r="L31" s="29"/>
      <c r="M31" s="14"/>
      <c r="N31" s="8"/>
    </row>
    <row r="32" spans="1:14" ht="11.1" customHeight="1" x14ac:dyDescent="0.2">
      <c r="A32" s="8"/>
      <c r="B32" s="384" t="s">
        <v>15</v>
      </c>
      <c r="C32" s="384"/>
      <c r="D32" s="384"/>
      <c r="E32" s="19">
        <f t="shared" ref="E32:L32" si="1">SUM(E15:E31)</f>
        <v>0</v>
      </c>
      <c r="F32" s="19">
        <f t="shared" si="1"/>
        <v>181.9</v>
      </c>
      <c r="G32" s="19">
        <f t="shared" si="1"/>
        <v>28.4</v>
      </c>
      <c r="H32" s="19">
        <f t="shared" si="1"/>
        <v>0</v>
      </c>
      <c r="I32" s="19">
        <f t="shared" si="1"/>
        <v>0</v>
      </c>
      <c r="J32" s="19">
        <f t="shared" si="1"/>
        <v>39</v>
      </c>
      <c r="K32" s="19">
        <f>SUM(K15:K31)</f>
        <v>0</v>
      </c>
      <c r="L32" s="19">
        <f t="shared" si="1"/>
        <v>0.7</v>
      </c>
      <c r="M32" s="19">
        <f>SUM(E32:L32)</f>
        <v>250</v>
      </c>
    </row>
    <row r="33" spans="1:15" ht="11.1" customHeight="1" x14ac:dyDescent="0.2"/>
    <row r="34" spans="1:15" ht="11.1" customHeight="1" x14ac:dyDescent="0.2">
      <c r="A34" s="18">
        <v>3</v>
      </c>
      <c r="B34" s="27" t="s">
        <v>6</v>
      </c>
      <c r="C34" s="12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5" ht="11.1" customHeight="1" x14ac:dyDescent="0.2">
      <c r="A35" s="7"/>
      <c r="B35" s="9"/>
      <c r="C35" s="13"/>
      <c r="D35" s="11"/>
      <c r="E35" s="7"/>
      <c r="F35" s="7"/>
      <c r="G35" s="7"/>
      <c r="H35" s="7"/>
      <c r="I35" s="7"/>
      <c r="J35" s="7">
        <v>15.6</v>
      </c>
      <c r="K35" s="7"/>
      <c r="L35" s="7"/>
      <c r="M35" s="7"/>
      <c r="N35" s="385" t="s">
        <v>34</v>
      </c>
    </row>
    <row r="36" spans="1:15" ht="11.1" customHeight="1" x14ac:dyDescent="0.2">
      <c r="A36" s="7"/>
      <c r="B36" s="36" t="s">
        <v>26</v>
      </c>
      <c r="C36" s="31"/>
      <c r="D36" s="32"/>
      <c r="F36" s="7">
        <v>46.7</v>
      </c>
      <c r="G36" s="7"/>
      <c r="H36" s="7"/>
      <c r="I36" s="7"/>
      <c r="J36" s="7"/>
      <c r="K36" s="7"/>
      <c r="L36" s="7"/>
      <c r="M36" s="7"/>
      <c r="N36" s="396"/>
    </row>
    <row r="37" spans="1:15" ht="11.1" customHeight="1" x14ac:dyDescent="0.2">
      <c r="A37" s="7"/>
      <c r="B37" s="379">
        <v>41535</v>
      </c>
      <c r="C37" s="380"/>
      <c r="D37" s="381"/>
      <c r="E37" s="7"/>
      <c r="F37" s="7"/>
      <c r="G37" s="7"/>
      <c r="H37" s="7"/>
      <c r="I37" s="7"/>
      <c r="J37" s="7">
        <v>16</v>
      </c>
      <c r="K37" s="7"/>
      <c r="L37" s="7"/>
      <c r="M37" s="7"/>
      <c r="N37" s="7" t="s">
        <v>48</v>
      </c>
    </row>
    <row r="38" spans="1:15" ht="11.1" customHeight="1" x14ac:dyDescent="0.2">
      <c r="A38" s="7"/>
      <c r="B38" s="9"/>
      <c r="C38" s="13"/>
      <c r="D38" s="11"/>
      <c r="F38" s="7">
        <v>38</v>
      </c>
      <c r="G38" s="7"/>
      <c r="H38" s="7"/>
      <c r="I38" s="7"/>
      <c r="J38" s="7"/>
      <c r="K38" s="7"/>
      <c r="L38" s="7"/>
      <c r="M38" s="7"/>
      <c r="N38" s="7"/>
    </row>
    <row r="39" spans="1:15" ht="11.1" customHeight="1" x14ac:dyDescent="0.2">
      <c r="A39" s="7"/>
      <c r="B39" s="9"/>
      <c r="C39" s="13"/>
      <c r="D39" s="11"/>
      <c r="E39" s="7"/>
      <c r="F39" s="7"/>
      <c r="G39" s="7"/>
      <c r="H39" s="7"/>
      <c r="I39" s="7"/>
      <c r="J39" s="7">
        <v>19</v>
      </c>
      <c r="K39" s="7"/>
      <c r="L39" s="7"/>
      <c r="M39" s="7"/>
      <c r="N39" s="7" t="s">
        <v>36</v>
      </c>
    </row>
    <row r="40" spans="1:15" ht="11.1" customHeight="1" x14ac:dyDescent="0.2">
      <c r="A40" s="7"/>
      <c r="B40" s="9"/>
      <c r="C40" s="13"/>
      <c r="D40" s="11"/>
      <c r="F40" s="7">
        <v>58</v>
      </c>
      <c r="G40" s="7"/>
      <c r="H40" s="7"/>
      <c r="I40" s="7"/>
      <c r="J40" s="7"/>
      <c r="K40" s="7"/>
      <c r="L40" s="7"/>
      <c r="M40" s="7"/>
      <c r="N40" s="7"/>
    </row>
    <row r="41" spans="1:15" ht="11.1" customHeight="1" x14ac:dyDescent="0.2">
      <c r="A41" s="7"/>
      <c r="B41" s="9"/>
      <c r="C41" s="13"/>
      <c r="D41" s="11"/>
      <c r="E41" s="7"/>
      <c r="F41" s="7"/>
      <c r="G41" s="7"/>
      <c r="H41" s="7"/>
      <c r="I41" s="7"/>
      <c r="J41" s="7">
        <v>11</v>
      </c>
      <c r="K41" s="7"/>
      <c r="L41" s="7"/>
      <c r="M41" s="7"/>
      <c r="N41" s="7" t="s">
        <v>37</v>
      </c>
    </row>
    <row r="42" spans="1:15" ht="11.1" customHeight="1" x14ac:dyDescent="0.2">
      <c r="A42" s="7"/>
      <c r="B42" s="9"/>
      <c r="C42" s="13"/>
      <c r="D42" s="11"/>
      <c r="F42" s="7">
        <v>44</v>
      </c>
      <c r="G42" s="7"/>
      <c r="H42" s="7"/>
      <c r="I42" s="7"/>
      <c r="J42" s="7"/>
      <c r="K42" s="7"/>
      <c r="L42" s="7"/>
      <c r="M42" s="7"/>
      <c r="N42" s="7"/>
    </row>
    <row r="43" spans="1:15" ht="11.1" customHeight="1" x14ac:dyDescent="0.2">
      <c r="A43" s="7"/>
      <c r="B43" s="9"/>
      <c r="C43" s="13"/>
      <c r="D43" s="11"/>
      <c r="E43" s="7"/>
      <c r="F43" s="7"/>
      <c r="G43" s="7"/>
      <c r="H43" s="7"/>
      <c r="I43" s="7"/>
      <c r="J43" s="7"/>
      <c r="K43" s="7"/>
      <c r="L43" s="7">
        <v>1.7</v>
      </c>
      <c r="M43" s="7"/>
      <c r="N43" s="7"/>
    </row>
    <row r="44" spans="1:15" ht="11.1" customHeight="1" x14ac:dyDescent="0.2">
      <c r="A44" s="7"/>
      <c r="B44" s="9"/>
      <c r="C44" s="13"/>
      <c r="D44" s="11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5" ht="11.1" customHeight="1" x14ac:dyDescent="0.2">
      <c r="A45" s="8"/>
      <c r="B45" s="384" t="s">
        <v>15</v>
      </c>
      <c r="C45" s="384"/>
      <c r="D45" s="384"/>
      <c r="E45" s="15">
        <f t="shared" ref="E45:L45" si="2">SUM(E34:E44)</f>
        <v>0</v>
      </c>
      <c r="F45" s="15">
        <f t="shared" si="2"/>
        <v>186.7</v>
      </c>
      <c r="G45" s="15">
        <f t="shared" si="2"/>
        <v>0</v>
      </c>
      <c r="H45" s="15">
        <f t="shared" si="2"/>
        <v>0</v>
      </c>
      <c r="I45" s="15">
        <f t="shared" si="2"/>
        <v>0</v>
      </c>
      <c r="J45" s="15">
        <f t="shared" si="2"/>
        <v>61.6</v>
      </c>
      <c r="K45" s="15">
        <f>SUM(K34:K44)</f>
        <v>0</v>
      </c>
      <c r="L45" s="15">
        <f t="shared" si="2"/>
        <v>1.7</v>
      </c>
      <c r="M45" s="15">
        <f>SUM(E45:L45)</f>
        <v>249.99999999999997</v>
      </c>
    </row>
    <row r="46" spans="1:15" ht="11.1" customHeight="1" x14ac:dyDescent="0.2"/>
    <row r="47" spans="1:15" ht="11.1" customHeight="1" x14ac:dyDescent="0.2">
      <c r="A47" s="18">
        <v>4</v>
      </c>
      <c r="B47" s="25" t="s">
        <v>9</v>
      </c>
      <c r="C47" s="12"/>
      <c r="D47" s="10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5" ht="11.1" customHeight="1" x14ac:dyDescent="0.2">
      <c r="A48" s="7"/>
      <c r="B48" s="36" t="s">
        <v>26</v>
      </c>
      <c r="C48" s="31"/>
      <c r="D48" s="32"/>
      <c r="E48" s="20"/>
      <c r="F48" s="7"/>
      <c r="G48" s="7"/>
      <c r="H48" s="7"/>
      <c r="I48" s="7"/>
      <c r="J48" s="7">
        <v>12</v>
      </c>
      <c r="K48" s="7"/>
      <c r="L48" s="7"/>
      <c r="M48" s="7"/>
      <c r="N48" s="7" t="s">
        <v>38</v>
      </c>
      <c r="O48" s="20"/>
    </row>
    <row r="49" spans="1:15" ht="11.1" customHeight="1" x14ac:dyDescent="0.2">
      <c r="A49" s="7"/>
      <c r="B49" s="379">
        <v>41536</v>
      </c>
      <c r="C49" s="380"/>
      <c r="D49" s="381"/>
      <c r="E49" s="7"/>
      <c r="F49" s="7">
        <v>237</v>
      </c>
      <c r="G49" s="7"/>
      <c r="H49" s="7"/>
      <c r="I49" s="7"/>
      <c r="J49" s="7"/>
      <c r="K49" s="7"/>
      <c r="L49" s="7"/>
      <c r="M49" s="7"/>
      <c r="N49" s="7"/>
      <c r="O49" s="20"/>
    </row>
    <row r="50" spans="1:15" ht="11.1" customHeight="1" x14ac:dyDescent="0.2">
      <c r="A50" s="7"/>
      <c r="B50" s="9"/>
      <c r="C50" s="13"/>
      <c r="D50" s="11"/>
      <c r="E50" s="7"/>
      <c r="F50" s="7"/>
      <c r="G50" s="7"/>
      <c r="H50" s="7"/>
      <c r="I50" s="7"/>
      <c r="J50" s="7"/>
      <c r="K50" s="7"/>
      <c r="L50" s="7">
        <v>1</v>
      </c>
      <c r="M50" s="7"/>
      <c r="N50" s="7"/>
    </row>
    <row r="51" spans="1:15" ht="11.1" customHeight="1" x14ac:dyDescent="0.2">
      <c r="A51" s="7"/>
      <c r="B51" s="9"/>
      <c r="C51" s="13"/>
      <c r="D51" s="11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5" ht="11.1" customHeight="1" x14ac:dyDescent="0.2">
      <c r="A52" s="8"/>
      <c r="B52" s="384" t="s">
        <v>15</v>
      </c>
      <c r="C52" s="384"/>
      <c r="D52" s="384"/>
      <c r="E52" s="15">
        <f t="shared" ref="E52:L52" si="3">SUM(E47:E51)</f>
        <v>0</v>
      </c>
      <c r="F52" s="15">
        <f t="shared" si="3"/>
        <v>237</v>
      </c>
      <c r="G52" s="15">
        <f t="shared" si="3"/>
        <v>0</v>
      </c>
      <c r="H52" s="15">
        <f t="shared" si="3"/>
        <v>0</v>
      </c>
      <c r="I52" s="15">
        <f t="shared" si="3"/>
        <v>0</v>
      </c>
      <c r="J52" s="15">
        <f t="shared" si="3"/>
        <v>12</v>
      </c>
      <c r="K52" s="15">
        <f t="shared" si="3"/>
        <v>0</v>
      </c>
      <c r="L52" s="15">
        <f t="shared" si="3"/>
        <v>1</v>
      </c>
      <c r="M52" s="15">
        <f>SUM(E52:L52)</f>
        <v>250</v>
      </c>
    </row>
    <row r="53" spans="1:15" ht="11.1" customHeight="1" x14ac:dyDescent="0.2"/>
    <row r="54" spans="1:15" ht="11.1" customHeight="1" x14ac:dyDescent="0.2">
      <c r="A54" s="18">
        <v>5</v>
      </c>
      <c r="B54" s="25" t="s">
        <v>8</v>
      </c>
      <c r="C54" s="12"/>
      <c r="D54" s="10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5" ht="11.1" customHeight="1" x14ac:dyDescent="0.2">
      <c r="A55" s="7"/>
      <c r="B55" s="9"/>
      <c r="C55" s="13"/>
      <c r="D55" s="11"/>
      <c r="E55" s="7"/>
      <c r="F55" s="7">
        <v>157</v>
      </c>
      <c r="G55" s="7"/>
      <c r="H55" s="7"/>
      <c r="I55" s="7"/>
      <c r="J55" s="7"/>
      <c r="K55" s="7"/>
      <c r="L55" s="7"/>
      <c r="M55" s="7"/>
      <c r="N55" s="7"/>
    </row>
    <row r="56" spans="1:15" ht="11.1" customHeight="1" x14ac:dyDescent="0.2">
      <c r="A56" s="7"/>
      <c r="B56" s="36" t="s">
        <v>26</v>
      </c>
      <c r="C56" s="31"/>
      <c r="D56" s="32"/>
      <c r="E56" s="20"/>
      <c r="F56" s="7"/>
      <c r="G56" s="7"/>
      <c r="H56" s="7"/>
      <c r="I56" s="7"/>
      <c r="J56" s="7">
        <v>16</v>
      </c>
      <c r="K56" s="7"/>
      <c r="L56" s="7"/>
      <c r="M56" s="7"/>
      <c r="N56" s="7" t="s">
        <v>49</v>
      </c>
    </row>
    <row r="57" spans="1:15" ht="11.1" customHeight="1" x14ac:dyDescent="0.2">
      <c r="A57" s="7"/>
      <c r="B57" s="379">
        <v>41537</v>
      </c>
      <c r="C57" s="380"/>
      <c r="D57" s="381"/>
      <c r="E57" s="7"/>
      <c r="F57" s="7">
        <v>76</v>
      </c>
      <c r="G57" s="7"/>
      <c r="H57" s="7"/>
      <c r="I57" s="7"/>
      <c r="J57" s="7"/>
      <c r="K57" s="7"/>
      <c r="L57" s="7"/>
      <c r="M57" s="7"/>
      <c r="N57" s="7"/>
    </row>
    <row r="58" spans="1:15" ht="11.1" customHeight="1" x14ac:dyDescent="0.2">
      <c r="A58" s="7"/>
      <c r="B58" s="9"/>
      <c r="C58" s="13"/>
      <c r="D58" s="11"/>
      <c r="E58" s="14"/>
      <c r="F58" s="14"/>
      <c r="G58" s="14"/>
      <c r="H58" s="14"/>
      <c r="I58" s="14"/>
      <c r="J58" s="14"/>
      <c r="K58" s="14"/>
      <c r="L58" s="14">
        <v>1</v>
      </c>
      <c r="M58" s="14"/>
      <c r="N58" s="7"/>
    </row>
    <row r="59" spans="1:15" ht="11.1" customHeight="1" x14ac:dyDescent="0.2">
      <c r="A59" s="7"/>
      <c r="B59" s="9"/>
      <c r="C59" s="13"/>
      <c r="D59" s="11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5" ht="11.1" customHeight="1" x14ac:dyDescent="0.2">
      <c r="A60" s="8"/>
      <c r="B60" s="384" t="s">
        <v>15</v>
      </c>
      <c r="C60" s="384"/>
      <c r="D60" s="384"/>
      <c r="E60" s="15">
        <f t="shared" ref="E60:L60" si="4">SUM(E54:E59)</f>
        <v>0</v>
      </c>
      <c r="F60" s="15">
        <f t="shared" si="4"/>
        <v>233</v>
      </c>
      <c r="G60" s="15">
        <f t="shared" si="4"/>
        <v>0</v>
      </c>
      <c r="H60" s="15">
        <f t="shared" si="4"/>
        <v>0</v>
      </c>
      <c r="I60" s="15">
        <f t="shared" si="4"/>
        <v>0</v>
      </c>
      <c r="J60" s="15">
        <f t="shared" si="4"/>
        <v>16</v>
      </c>
      <c r="K60" s="15">
        <f t="shared" si="4"/>
        <v>0</v>
      </c>
      <c r="L60" s="15">
        <f t="shared" si="4"/>
        <v>1</v>
      </c>
      <c r="M60" s="15">
        <f>SUM(E60:L60)</f>
        <v>250</v>
      </c>
    </row>
    <row r="61" spans="1:15" ht="11.1" customHeight="1" x14ac:dyDescent="0.2"/>
    <row r="62" spans="1:15" ht="11.1" customHeight="1" x14ac:dyDescent="0.2">
      <c r="A62" s="18">
        <v>6</v>
      </c>
      <c r="B62" s="25" t="s">
        <v>7</v>
      </c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5" ht="11.1" customHeight="1" x14ac:dyDescent="0.2">
      <c r="A63" s="7"/>
      <c r="B63" s="9"/>
      <c r="C63" s="13"/>
      <c r="D63" s="11"/>
      <c r="E63" s="7"/>
      <c r="F63" s="7">
        <v>21</v>
      </c>
      <c r="G63" s="7"/>
      <c r="H63" s="7"/>
      <c r="I63" s="7"/>
      <c r="J63" s="7"/>
      <c r="K63" s="7"/>
      <c r="L63" s="7"/>
      <c r="M63" s="7"/>
    </row>
    <row r="64" spans="1:15" ht="11.1" customHeight="1" x14ac:dyDescent="0.2">
      <c r="A64" s="7"/>
      <c r="B64" s="36" t="s">
        <v>26</v>
      </c>
      <c r="C64" s="31"/>
      <c r="D64" s="32"/>
      <c r="E64" s="20"/>
      <c r="F64" s="7"/>
      <c r="G64" s="7">
        <v>7</v>
      </c>
      <c r="H64" s="7"/>
      <c r="I64" s="7"/>
      <c r="J64" s="7"/>
      <c r="K64" s="7"/>
      <c r="L64" s="7"/>
      <c r="M64" s="7"/>
      <c r="N64" s="7" t="s">
        <v>50</v>
      </c>
    </row>
    <row r="65" spans="1:14" ht="11.1" customHeight="1" x14ac:dyDescent="0.2">
      <c r="A65" s="7"/>
      <c r="B65" s="379">
        <v>41538</v>
      </c>
      <c r="C65" s="380"/>
      <c r="D65" s="381"/>
      <c r="E65" s="7"/>
      <c r="F65" s="7">
        <v>217</v>
      </c>
      <c r="G65" s="7"/>
      <c r="H65" s="7"/>
      <c r="I65" s="7"/>
      <c r="J65" s="7"/>
      <c r="K65" s="7"/>
      <c r="L65" s="7"/>
      <c r="M65" s="7"/>
      <c r="N65" s="7"/>
    </row>
    <row r="66" spans="1:14" ht="11.1" customHeight="1" x14ac:dyDescent="0.2">
      <c r="A66" s="7"/>
      <c r="B66" s="9"/>
      <c r="C66" s="13"/>
      <c r="D66" s="11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1.1" customHeight="1" x14ac:dyDescent="0.2">
      <c r="A67" s="7"/>
      <c r="B67" s="9"/>
      <c r="C67" s="13"/>
      <c r="D67" s="11"/>
      <c r="E67" s="14"/>
      <c r="F67" s="14"/>
      <c r="G67" s="14"/>
      <c r="H67" s="14"/>
      <c r="I67" s="14"/>
      <c r="J67" s="14"/>
      <c r="K67" s="14"/>
      <c r="L67" s="14">
        <v>5</v>
      </c>
      <c r="M67" s="14"/>
      <c r="N67" s="7"/>
    </row>
    <row r="68" spans="1:14" ht="11.1" customHeight="1" x14ac:dyDescent="0.2">
      <c r="A68" s="7"/>
      <c r="B68" s="9"/>
      <c r="C68" s="13"/>
      <c r="D68" s="11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1.1" customHeight="1" x14ac:dyDescent="0.2">
      <c r="A69" s="8"/>
      <c r="B69" s="384" t="s">
        <v>15</v>
      </c>
      <c r="C69" s="384"/>
      <c r="D69" s="384"/>
      <c r="E69" s="15">
        <f t="shared" ref="E69:L69" si="5">SUM(E62:E68)</f>
        <v>0</v>
      </c>
      <c r="F69" s="15">
        <f t="shared" si="5"/>
        <v>238</v>
      </c>
      <c r="G69" s="15">
        <f t="shared" si="5"/>
        <v>7</v>
      </c>
      <c r="H69" s="15">
        <f t="shared" si="5"/>
        <v>0</v>
      </c>
      <c r="I69" s="15">
        <f t="shared" si="5"/>
        <v>0</v>
      </c>
      <c r="J69" s="15">
        <f t="shared" si="5"/>
        <v>0</v>
      </c>
      <c r="K69" s="15">
        <f t="shared" si="5"/>
        <v>0</v>
      </c>
      <c r="L69" s="15">
        <f t="shared" si="5"/>
        <v>5</v>
      </c>
      <c r="M69" s="15">
        <f>SUM(E69:L69)</f>
        <v>250</v>
      </c>
    </row>
    <row r="70" spans="1:14" ht="11.1" customHeight="1" x14ac:dyDescent="0.2"/>
    <row r="71" spans="1:14" ht="11.1" customHeight="1" x14ac:dyDescent="0.2">
      <c r="A71" s="18">
        <v>7</v>
      </c>
      <c r="B71" s="25" t="s">
        <v>17</v>
      </c>
      <c r="C71" s="12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1.1" customHeight="1" x14ac:dyDescent="0.2">
      <c r="A72" s="7"/>
      <c r="B72" s="9"/>
      <c r="C72" s="13"/>
      <c r="D72" s="11"/>
      <c r="E72" s="7"/>
      <c r="F72" s="7">
        <v>4</v>
      </c>
      <c r="G72" s="7"/>
      <c r="H72" s="7"/>
      <c r="I72" s="7"/>
      <c r="J72" s="7"/>
      <c r="K72" s="7"/>
      <c r="L72" s="7"/>
      <c r="M72" s="7"/>
      <c r="N72" s="7"/>
    </row>
    <row r="73" spans="1:14" ht="11.1" customHeight="1" x14ac:dyDescent="0.2">
      <c r="A73" s="7"/>
      <c r="B73" s="36" t="s">
        <v>26</v>
      </c>
      <c r="C73" s="31"/>
      <c r="D73" s="32"/>
      <c r="E73" s="20"/>
      <c r="F73" s="7"/>
      <c r="G73" s="7"/>
      <c r="H73" s="7"/>
      <c r="I73" s="7"/>
      <c r="J73" s="7"/>
      <c r="K73" s="7">
        <v>6</v>
      </c>
      <c r="L73" s="7"/>
      <c r="M73" s="7"/>
      <c r="N73" s="7" t="s">
        <v>41</v>
      </c>
    </row>
    <row r="74" spans="1:14" ht="11.1" customHeight="1" x14ac:dyDescent="0.2">
      <c r="A74" s="7"/>
      <c r="B74" s="379">
        <v>41539</v>
      </c>
      <c r="C74" s="380"/>
      <c r="D74" s="381"/>
      <c r="E74" s="7"/>
      <c r="F74" s="7">
        <v>239</v>
      </c>
      <c r="G74" s="7"/>
      <c r="H74" s="7"/>
      <c r="I74" s="7"/>
      <c r="J74" s="7"/>
      <c r="K74" s="7"/>
      <c r="L74" s="7"/>
      <c r="M74" s="7"/>
      <c r="N74" s="7"/>
    </row>
    <row r="75" spans="1:14" ht="11.1" customHeight="1" x14ac:dyDescent="0.2">
      <c r="A75" s="7"/>
      <c r="B75" s="9"/>
      <c r="C75" s="13"/>
      <c r="D75" s="11"/>
      <c r="E75" s="7"/>
      <c r="F75" s="7"/>
      <c r="G75" s="7"/>
      <c r="H75" s="7"/>
      <c r="I75" s="7"/>
      <c r="J75" s="7"/>
      <c r="K75" s="7"/>
      <c r="L75" s="7">
        <v>1</v>
      </c>
      <c r="M75" s="7"/>
      <c r="N75" s="7"/>
    </row>
    <row r="76" spans="1:14" ht="11.1" customHeight="1" x14ac:dyDescent="0.2">
      <c r="A76" s="7"/>
      <c r="B76" s="9"/>
      <c r="C76" s="13"/>
      <c r="D76" s="11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1.1" customHeight="1" x14ac:dyDescent="0.2">
      <c r="A77" s="8"/>
      <c r="B77" s="384" t="s">
        <v>15</v>
      </c>
      <c r="C77" s="384"/>
      <c r="D77" s="384"/>
      <c r="E77" s="15">
        <f t="shared" ref="E77:L77" si="6">SUM(E71:E76)</f>
        <v>0</v>
      </c>
      <c r="F77" s="15">
        <f t="shared" si="6"/>
        <v>243</v>
      </c>
      <c r="G77" s="15">
        <f t="shared" si="6"/>
        <v>0</v>
      </c>
      <c r="H77" s="15">
        <f t="shared" si="6"/>
        <v>0</v>
      </c>
      <c r="I77" s="15">
        <f t="shared" si="6"/>
        <v>0</v>
      </c>
      <c r="J77" s="15">
        <f t="shared" si="6"/>
        <v>0</v>
      </c>
      <c r="K77" s="15">
        <f t="shared" si="6"/>
        <v>6</v>
      </c>
      <c r="L77" s="15">
        <f t="shared" si="6"/>
        <v>1</v>
      </c>
      <c r="M77" s="15">
        <f>SUM(E77:L77)</f>
        <v>250</v>
      </c>
    </row>
    <row r="78" spans="1:14" ht="11.1" customHeight="1" x14ac:dyDescent="0.2"/>
    <row r="79" spans="1:14" ht="11.1" customHeight="1" x14ac:dyDescent="0.2">
      <c r="A79" s="18">
        <v>8</v>
      </c>
      <c r="B79" s="25" t="s">
        <v>18</v>
      </c>
      <c r="C79" s="12"/>
      <c r="D79" s="10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1.1" customHeight="1" x14ac:dyDescent="0.2">
      <c r="A80" s="7"/>
      <c r="B80" s="9"/>
      <c r="C80" s="13"/>
      <c r="D80" s="11"/>
      <c r="E80" s="7"/>
      <c r="F80" s="7">
        <v>92.5</v>
      </c>
      <c r="G80" s="7"/>
      <c r="H80" s="7"/>
      <c r="I80" s="7"/>
      <c r="J80" s="7"/>
      <c r="K80" s="7"/>
      <c r="L80" s="7"/>
      <c r="M80" s="7"/>
      <c r="N80" s="7"/>
    </row>
    <row r="81" spans="1:14" ht="11.1" customHeight="1" x14ac:dyDescent="0.2">
      <c r="A81" s="7"/>
      <c r="B81" s="36" t="s">
        <v>26</v>
      </c>
      <c r="C81" s="31"/>
      <c r="D81" s="32"/>
      <c r="E81" s="20"/>
      <c r="F81" s="7"/>
      <c r="G81" s="7"/>
      <c r="H81" s="7"/>
      <c r="I81" s="7"/>
      <c r="J81" s="7"/>
      <c r="K81" s="7">
        <v>12</v>
      </c>
      <c r="L81" s="7"/>
      <c r="M81" s="7"/>
      <c r="N81" s="7" t="s">
        <v>42</v>
      </c>
    </row>
    <row r="82" spans="1:14" ht="11.1" customHeight="1" x14ac:dyDescent="0.2">
      <c r="A82" s="7"/>
      <c r="B82" s="379">
        <v>41540</v>
      </c>
      <c r="C82" s="380"/>
      <c r="D82" s="381"/>
      <c r="E82" s="7"/>
      <c r="F82" s="7">
        <v>90</v>
      </c>
      <c r="G82" s="7"/>
      <c r="H82" s="7"/>
      <c r="I82" s="7"/>
      <c r="J82" s="7"/>
      <c r="K82" s="7"/>
      <c r="L82" s="7"/>
      <c r="M82" s="7"/>
      <c r="N82" s="7"/>
    </row>
    <row r="83" spans="1:14" ht="11.1" customHeight="1" x14ac:dyDescent="0.2">
      <c r="A83" s="7"/>
      <c r="B83" s="9"/>
      <c r="C83" s="13"/>
      <c r="D83" s="11"/>
      <c r="E83" s="7"/>
      <c r="F83" s="7"/>
      <c r="G83" s="7"/>
      <c r="H83" s="7"/>
      <c r="I83" s="7"/>
      <c r="J83" s="7">
        <v>14</v>
      </c>
      <c r="K83" s="14"/>
      <c r="L83" s="13"/>
      <c r="M83" s="7"/>
      <c r="N83" s="7" t="s">
        <v>51</v>
      </c>
    </row>
    <row r="84" spans="1:14" ht="11.1" customHeight="1" x14ac:dyDescent="0.2">
      <c r="A84" s="7"/>
      <c r="B84" s="9"/>
      <c r="C84" s="13"/>
      <c r="D84" s="11"/>
      <c r="E84" s="14"/>
      <c r="F84" s="14">
        <v>41</v>
      </c>
      <c r="G84" s="14"/>
      <c r="H84" s="14"/>
      <c r="I84" s="14"/>
      <c r="J84" s="14"/>
      <c r="K84" s="7"/>
      <c r="L84" s="13"/>
      <c r="M84" s="7"/>
      <c r="N84" s="7"/>
    </row>
    <row r="85" spans="1:14" ht="11.1" customHeight="1" x14ac:dyDescent="0.2">
      <c r="A85" s="7"/>
      <c r="B85" s="9"/>
      <c r="C85" s="13"/>
      <c r="D85" s="11"/>
      <c r="E85" s="14"/>
      <c r="F85" s="14"/>
      <c r="G85" s="14"/>
      <c r="H85" s="14"/>
      <c r="I85" s="14"/>
      <c r="J85" s="14"/>
      <c r="K85" s="14"/>
      <c r="L85" s="14">
        <v>0.5</v>
      </c>
      <c r="M85" s="14"/>
      <c r="N85" s="7"/>
    </row>
    <row r="86" spans="1:14" ht="11.1" customHeight="1" x14ac:dyDescent="0.2">
      <c r="A86" s="7"/>
      <c r="B86" s="9"/>
      <c r="C86" s="13"/>
      <c r="D86" s="11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1.1" customHeight="1" x14ac:dyDescent="0.2">
      <c r="A87" s="8"/>
      <c r="B87" s="384" t="s">
        <v>15</v>
      </c>
      <c r="C87" s="384"/>
      <c r="D87" s="384"/>
      <c r="E87" s="15">
        <f t="shared" ref="E87:L87" si="7">SUM(E79:E86)</f>
        <v>0</v>
      </c>
      <c r="F87" s="15">
        <f t="shared" si="7"/>
        <v>223.5</v>
      </c>
      <c r="G87" s="15">
        <f t="shared" si="7"/>
        <v>0</v>
      </c>
      <c r="H87" s="15">
        <f t="shared" si="7"/>
        <v>0</v>
      </c>
      <c r="I87" s="15">
        <f t="shared" si="7"/>
        <v>0</v>
      </c>
      <c r="J87" s="15">
        <f t="shared" si="7"/>
        <v>14</v>
      </c>
      <c r="K87" s="15">
        <f t="shared" si="7"/>
        <v>12</v>
      </c>
      <c r="L87" s="15">
        <f t="shared" si="7"/>
        <v>0.5</v>
      </c>
      <c r="M87" s="15">
        <f>SUM(E87:L87)</f>
        <v>250</v>
      </c>
    </row>
    <row r="88" spans="1:14" ht="11.1" customHeight="1" x14ac:dyDescent="0.2"/>
    <row r="89" spans="1:14" ht="11.1" customHeight="1" x14ac:dyDescent="0.2">
      <c r="A89" s="18">
        <v>9</v>
      </c>
      <c r="B89" s="28" t="s">
        <v>19</v>
      </c>
      <c r="C89" s="12"/>
      <c r="D89" s="10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1.1" customHeight="1" x14ac:dyDescent="0.2">
      <c r="A90" s="7"/>
      <c r="B90" s="24"/>
      <c r="C90" s="13"/>
      <c r="D90" s="11"/>
      <c r="E90" s="7"/>
      <c r="F90" s="7">
        <v>249</v>
      </c>
      <c r="G90" s="7"/>
      <c r="H90" s="7"/>
      <c r="I90" s="7"/>
      <c r="J90" s="7"/>
      <c r="K90" s="7"/>
      <c r="L90" s="7"/>
      <c r="M90" s="7"/>
      <c r="N90" s="7"/>
    </row>
    <row r="91" spans="1:14" ht="11.1" customHeight="1" x14ac:dyDescent="0.2">
      <c r="A91" s="7"/>
      <c r="B91" s="36" t="s">
        <v>26</v>
      </c>
      <c r="C91" s="31"/>
      <c r="D91" s="32"/>
      <c r="E91" s="20"/>
      <c r="F91" s="7"/>
      <c r="G91" s="7"/>
      <c r="H91" s="7"/>
      <c r="I91" s="7"/>
      <c r="J91" s="7"/>
      <c r="K91" s="7"/>
      <c r="L91" s="7">
        <v>1</v>
      </c>
      <c r="M91" s="7"/>
      <c r="N91" s="7"/>
    </row>
    <row r="92" spans="1:14" ht="11.1" customHeight="1" x14ac:dyDescent="0.2">
      <c r="A92" s="7"/>
      <c r="B92" s="379">
        <v>41541</v>
      </c>
      <c r="C92" s="380"/>
      <c r="D92" s="381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1.1" customHeight="1" x14ac:dyDescent="0.2">
      <c r="A93" s="8"/>
      <c r="B93" s="384" t="s">
        <v>15</v>
      </c>
      <c r="C93" s="384"/>
      <c r="D93" s="384"/>
      <c r="E93" s="15">
        <f t="shared" ref="E93:L93" si="8">SUM(E89:E92)</f>
        <v>0</v>
      </c>
      <c r="F93" s="15">
        <f t="shared" si="8"/>
        <v>249</v>
      </c>
      <c r="G93" s="15">
        <f t="shared" si="8"/>
        <v>0</v>
      </c>
      <c r="H93" s="15">
        <f t="shared" si="8"/>
        <v>0</v>
      </c>
      <c r="I93" s="15">
        <f t="shared" si="8"/>
        <v>0</v>
      </c>
      <c r="J93" s="15">
        <f t="shared" si="8"/>
        <v>0</v>
      </c>
      <c r="K93" s="15">
        <f t="shared" si="8"/>
        <v>0</v>
      </c>
      <c r="L93" s="15">
        <f t="shared" si="8"/>
        <v>1</v>
      </c>
      <c r="M93" s="15">
        <f>SUM(E93:L93)</f>
        <v>250</v>
      </c>
    </row>
    <row r="94" spans="1:14" ht="11.1" customHeight="1" x14ac:dyDescent="0.2"/>
    <row r="95" spans="1:14" ht="11.1" customHeight="1" x14ac:dyDescent="0.2">
      <c r="A95" s="18">
        <v>10</v>
      </c>
      <c r="B95" s="28" t="s">
        <v>27</v>
      </c>
      <c r="C95" s="12"/>
      <c r="D95" s="10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1.1" customHeight="1" x14ac:dyDescent="0.2">
      <c r="A96" s="7"/>
      <c r="B96" s="24"/>
      <c r="C96" s="13"/>
      <c r="D96" s="11"/>
      <c r="E96" s="7"/>
      <c r="F96" s="7">
        <v>47</v>
      </c>
      <c r="G96" s="7"/>
      <c r="H96" s="7"/>
      <c r="I96" s="7"/>
      <c r="J96" s="7"/>
      <c r="K96" s="7"/>
      <c r="L96" s="7"/>
      <c r="M96" s="7"/>
    </row>
    <row r="97" spans="1:14" ht="11.1" customHeight="1" x14ac:dyDescent="0.2">
      <c r="A97" s="7"/>
      <c r="B97" s="36" t="s">
        <v>26</v>
      </c>
      <c r="C97" s="31"/>
      <c r="D97" s="32"/>
      <c r="E97" s="20"/>
      <c r="F97" s="7"/>
      <c r="G97" s="7"/>
      <c r="H97" s="7"/>
      <c r="I97" s="7"/>
      <c r="J97" s="7">
        <v>13.7</v>
      </c>
      <c r="K97" s="7"/>
      <c r="L97" s="7"/>
      <c r="M97" s="7"/>
      <c r="N97" s="7" t="s">
        <v>43</v>
      </c>
    </row>
    <row r="98" spans="1:14" ht="11.1" customHeight="1" x14ac:dyDescent="0.2">
      <c r="A98" s="7"/>
      <c r="B98" s="379">
        <v>41542</v>
      </c>
      <c r="C98" s="380"/>
      <c r="D98" s="383"/>
      <c r="E98" s="20"/>
      <c r="F98" s="14">
        <v>188.3</v>
      </c>
      <c r="G98" s="14"/>
      <c r="H98" s="14"/>
      <c r="I98" s="14"/>
      <c r="J98" s="14"/>
      <c r="K98" s="14"/>
      <c r="L98" s="14"/>
      <c r="M98" s="14"/>
    </row>
    <row r="99" spans="1:14" ht="11.1" customHeight="1" x14ac:dyDescent="0.2">
      <c r="A99" s="7"/>
      <c r="B99" s="48"/>
      <c r="C99" s="49"/>
      <c r="D99" s="49"/>
      <c r="E99" s="7"/>
      <c r="F99" s="14"/>
      <c r="G99" s="14"/>
      <c r="H99" s="14"/>
      <c r="I99" s="14"/>
      <c r="J99" s="14"/>
      <c r="K99" s="14"/>
      <c r="L99" s="14">
        <v>1</v>
      </c>
      <c r="M99" s="14"/>
    </row>
    <row r="100" spans="1:14" ht="10.5" customHeight="1" x14ac:dyDescent="0.2">
      <c r="A100" s="7"/>
      <c r="B100" s="9"/>
      <c r="C100" s="13"/>
      <c r="D100" s="11"/>
      <c r="E100" s="14"/>
      <c r="F100" s="14"/>
      <c r="G100" s="14"/>
      <c r="H100" s="14"/>
      <c r="I100" s="14"/>
      <c r="J100" s="14"/>
      <c r="K100" s="14"/>
      <c r="L100" s="14"/>
      <c r="M100" s="14"/>
      <c r="N100" s="8"/>
    </row>
    <row r="101" spans="1:14" ht="11.1" customHeight="1" x14ac:dyDescent="0.2">
      <c r="A101" s="8"/>
      <c r="B101" s="376" t="s">
        <v>15</v>
      </c>
      <c r="C101" s="377"/>
      <c r="D101" s="378"/>
      <c r="E101" s="19">
        <f t="shared" ref="E101:L101" si="9">SUM(E95:E100)</f>
        <v>0</v>
      </c>
      <c r="F101" s="19">
        <f t="shared" si="9"/>
        <v>235.3</v>
      </c>
      <c r="G101" s="19">
        <f t="shared" si="9"/>
        <v>0</v>
      </c>
      <c r="H101" s="19">
        <f t="shared" si="9"/>
        <v>0</v>
      </c>
      <c r="I101" s="19">
        <f t="shared" si="9"/>
        <v>0</v>
      </c>
      <c r="J101" s="19">
        <f t="shared" si="9"/>
        <v>13.7</v>
      </c>
      <c r="K101" s="19">
        <f t="shared" si="9"/>
        <v>0</v>
      </c>
      <c r="L101" s="19">
        <f t="shared" si="9"/>
        <v>1</v>
      </c>
      <c r="M101" s="19">
        <f>SUM(E101:L101)</f>
        <v>250</v>
      </c>
    </row>
    <row r="102" spans="1:14" ht="11.1" customHeight="1" x14ac:dyDescent="0.2"/>
    <row r="103" spans="1:14" ht="11.1" customHeight="1" x14ac:dyDescent="0.2">
      <c r="A103" s="18">
        <v>11</v>
      </c>
      <c r="B103" s="28" t="s">
        <v>28</v>
      </c>
      <c r="C103" s="12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1.1" customHeight="1" x14ac:dyDescent="0.2">
      <c r="A104" s="7"/>
      <c r="B104" s="24"/>
      <c r="C104" s="13"/>
      <c r="D104" s="11"/>
      <c r="E104" s="7"/>
      <c r="F104" s="7">
        <v>173</v>
      </c>
      <c r="G104" s="7"/>
      <c r="H104" s="7"/>
      <c r="I104" s="7"/>
      <c r="J104" s="7"/>
      <c r="K104" s="7"/>
      <c r="L104" s="7"/>
      <c r="M104" s="7"/>
      <c r="N104" s="7"/>
    </row>
    <row r="105" spans="1:14" ht="11.1" customHeight="1" x14ac:dyDescent="0.2">
      <c r="A105" s="7"/>
      <c r="B105" s="36" t="s">
        <v>26</v>
      </c>
      <c r="C105" s="31"/>
      <c r="D105" s="32"/>
      <c r="E105" s="20"/>
      <c r="F105" s="7"/>
      <c r="G105" s="7">
        <v>5</v>
      </c>
      <c r="H105" s="7"/>
      <c r="I105" s="7"/>
      <c r="J105" s="7"/>
      <c r="K105" s="7"/>
      <c r="L105" s="7"/>
      <c r="M105" s="7"/>
      <c r="N105" s="7" t="s">
        <v>52</v>
      </c>
    </row>
    <row r="106" spans="1:14" ht="11.1" customHeight="1" x14ac:dyDescent="0.2">
      <c r="A106" s="7"/>
      <c r="B106" s="379">
        <v>41543</v>
      </c>
      <c r="C106" s="380"/>
      <c r="D106" s="383"/>
      <c r="E106" s="20"/>
      <c r="F106" s="14">
        <v>71</v>
      </c>
      <c r="G106" s="14"/>
      <c r="H106" s="14"/>
      <c r="I106" s="14"/>
      <c r="J106" s="14"/>
      <c r="K106" s="14"/>
      <c r="L106" s="14"/>
      <c r="M106" s="14"/>
      <c r="N106" s="7"/>
    </row>
    <row r="107" spans="1:14" ht="11.1" customHeight="1" x14ac:dyDescent="0.2">
      <c r="A107" s="7"/>
      <c r="B107" s="48"/>
      <c r="C107" s="49"/>
      <c r="D107" s="49"/>
      <c r="E107" s="7"/>
      <c r="F107" s="14"/>
      <c r="G107" s="14"/>
      <c r="H107" s="14"/>
      <c r="I107" s="14"/>
      <c r="J107" s="14"/>
      <c r="K107" s="14"/>
      <c r="L107" s="14">
        <v>1</v>
      </c>
      <c r="M107" s="14"/>
      <c r="N107" s="14"/>
    </row>
    <row r="108" spans="1:14" ht="11.1" customHeight="1" x14ac:dyDescent="0.2">
      <c r="A108" s="7"/>
      <c r="B108" s="9"/>
      <c r="C108" s="13"/>
      <c r="D108" s="11"/>
      <c r="E108" s="14"/>
      <c r="F108" s="14"/>
      <c r="G108" s="14"/>
      <c r="H108" s="14"/>
      <c r="I108" s="14"/>
      <c r="J108" s="14"/>
      <c r="K108" s="14"/>
      <c r="L108" s="14"/>
      <c r="M108" s="14"/>
      <c r="N108" s="8"/>
    </row>
    <row r="109" spans="1:14" ht="11.1" customHeight="1" x14ac:dyDescent="0.2">
      <c r="A109" s="8"/>
      <c r="B109" s="376" t="s">
        <v>15</v>
      </c>
      <c r="C109" s="377"/>
      <c r="D109" s="378"/>
      <c r="E109" s="19">
        <f t="shared" ref="E109:L109" si="10">SUM(E103:E108)</f>
        <v>0</v>
      </c>
      <c r="F109" s="19">
        <f t="shared" si="10"/>
        <v>244</v>
      </c>
      <c r="G109" s="19">
        <f t="shared" si="10"/>
        <v>5</v>
      </c>
      <c r="H109" s="19">
        <f t="shared" si="10"/>
        <v>0</v>
      </c>
      <c r="I109" s="19">
        <f t="shared" si="10"/>
        <v>0</v>
      </c>
      <c r="J109" s="19">
        <f t="shared" si="10"/>
        <v>0</v>
      </c>
      <c r="K109" s="19">
        <f t="shared" si="10"/>
        <v>0</v>
      </c>
      <c r="L109" s="19">
        <f t="shared" si="10"/>
        <v>1</v>
      </c>
      <c r="M109" s="19">
        <f>SUM(E109:L109)</f>
        <v>250</v>
      </c>
    </row>
    <row r="110" spans="1:14" ht="11.1" customHeight="1" x14ac:dyDescent="0.2">
      <c r="A110" s="33"/>
      <c r="B110" s="34"/>
      <c r="C110" s="34"/>
      <c r="D110" s="34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4" ht="11.1" customHeight="1" x14ac:dyDescent="0.2">
      <c r="A111" s="18">
        <v>12</v>
      </c>
      <c r="B111" s="28" t="s">
        <v>29</v>
      </c>
      <c r="C111" s="12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1.1" customHeight="1" x14ac:dyDescent="0.2">
      <c r="A112" s="7"/>
      <c r="B112" s="24"/>
      <c r="C112" s="13"/>
      <c r="D112" s="11"/>
      <c r="E112" s="7"/>
      <c r="F112" s="7">
        <v>123</v>
      </c>
      <c r="G112" s="7"/>
      <c r="H112" s="7"/>
      <c r="I112" s="7"/>
      <c r="J112" s="7"/>
      <c r="K112" s="7"/>
      <c r="L112" s="7"/>
      <c r="M112" s="7"/>
      <c r="N112" s="7"/>
    </row>
    <row r="113" spans="1:14" ht="11.1" customHeight="1" x14ac:dyDescent="0.2">
      <c r="A113" s="7"/>
      <c r="B113" s="36" t="s">
        <v>26</v>
      </c>
      <c r="C113" s="31"/>
      <c r="D113" s="32"/>
      <c r="E113" s="7"/>
      <c r="F113" s="7"/>
      <c r="G113" s="7">
        <v>14</v>
      </c>
      <c r="H113" s="7"/>
      <c r="I113" s="7"/>
      <c r="J113" s="7"/>
      <c r="K113" s="7"/>
      <c r="L113" s="7"/>
      <c r="M113" s="7"/>
      <c r="N113" s="7" t="s">
        <v>53</v>
      </c>
    </row>
    <row r="114" spans="1:14" ht="11.1" customHeight="1" x14ac:dyDescent="0.2">
      <c r="A114" s="7"/>
      <c r="B114" s="379">
        <v>41544</v>
      </c>
      <c r="C114" s="380"/>
      <c r="D114" s="381"/>
      <c r="E114" s="7"/>
      <c r="F114" s="7">
        <v>112</v>
      </c>
      <c r="G114" s="7"/>
      <c r="H114" s="7"/>
      <c r="I114" s="7"/>
      <c r="J114" s="7"/>
      <c r="K114" s="7"/>
      <c r="L114" s="7"/>
      <c r="M114" s="7"/>
      <c r="N114" s="7"/>
    </row>
    <row r="115" spans="1:14" ht="11.1" customHeight="1" x14ac:dyDescent="0.2">
      <c r="A115" s="7"/>
      <c r="B115" s="24"/>
      <c r="C115" s="13"/>
      <c r="D115" s="11"/>
      <c r="E115" s="7"/>
      <c r="F115" s="7"/>
      <c r="G115" s="7"/>
      <c r="H115" s="7"/>
      <c r="I115" s="7"/>
      <c r="J115" s="7"/>
      <c r="K115" s="7"/>
      <c r="L115" s="7">
        <v>1</v>
      </c>
      <c r="M115" s="7"/>
      <c r="N115" s="7"/>
    </row>
    <row r="116" spans="1:14" ht="11.1" customHeight="1" x14ac:dyDescent="0.2">
      <c r="A116" s="7"/>
      <c r="B116" s="9"/>
      <c r="C116" s="13"/>
      <c r="D116" s="11"/>
      <c r="E116" s="14"/>
      <c r="F116" s="14"/>
      <c r="G116" s="14"/>
      <c r="H116" s="14"/>
      <c r="I116" s="14"/>
      <c r="J116" s="14"/>
      <c r="K116" s="14"/>
      <c r="L116" s="14"/>
      <c r="M116" s="14"/>
      <c r="N116" s="8"/>
    </row>
    <row r="117" spans="1:14" ht="11.1" customHeight="1" x14ac:dyDescent="0.2">
      <c r="A117" s="8"/>
      <c r="B117" s="376" t="s">
        <v>15</v>
      </c>
      <c r="C117" s="377"/>
      <c r="D117" s="378"/>
      <c r="E117" s="19">
        <f t="shared" ref="E117:L117" si="11">SUM(E111:E116)</f>
        <v>0</v>
      </c>
      <c r="F117" s="19">
        <f t="shared" si="11"/>
        <v>235</v>
      </c>
      <c r="G117" s="19">
        <f t="shared" si="11"/>
        <v>14</v>
      </c>
      <c r="H117" s="19">
        <f t="shared" si="11"/>
        <v>0</v>
      </c>
      <c r="I117" s="19">
        <f t="shared" si="11"/>
        <v>0</v>
      </c>
      <c r="J117" s="19">
        <f t="shared" si="11"/>
        <v>0</v>
      </c>
      <c r="K117" s="19">
        <f t="shared" si="11"/>
        <v>0</v>
      </c>
      <c r="L117" s="19">
        <f t="shared" si="11"/>
        <v>1</v>
      </c>
      <c r="M117" s="19">
        <f>SUM(E117:L117)</f>
        <v>250</v>
      </c>
    </row>
    <row r="118" spans="1:14" ht="11.1" customHeight="1" x14ac:dyDescent="0.2">
      <c r="A118" s="20"/>
      <c r="B118" s="382"/>
      <c r="C118" s="382"/>
      <c r="D118" s="382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4" ht="11.1" customHeight="1" x14ac:dyDescent="0.2">
      <c r="A119" s="18">
        <v>13</v>
      </c>
      <c r="B119" s="28" t="s">
        <v>30</v>
      </c>
      <c r="C119" s="12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1.1" customHeight="1" x14ac:dyDescent="0.2">
      <c r="A120" s="7"/>
      <c r="B120" s="24"/>
      <c r="C120" s="13"/>
      <c r="D120" s="11"/>
      <c r="E120" s="7"/>
      <c r="F120" s="7">
        <v>50</v>
      </c>
      <c r="G120" s="7"/>
      <c r="H120" s="7"/>
      <c r="I120" s="7"/>
      <c r="J120" s="7"/>
      <c r="K120" s="7"/>
      <c r="L120" s="7"/>
      <c r="M120" s="7"/>
      <c r="N120" s="7"/>
    </row>
    <row r="121" spans="1:14" ht="11.1" customHeight="1" x14ac:dyDescent="0.2">
      <c r="A121" s="7"/>
      <c r="B121" s="36" t="s">
        <v>26</v>
      </c>
      <c r="C121" s="31"/>
      <c r="D121" s="32"/>
      <c r="E121" s="7"/>
      <c r="F121" s="7"/>
      <c r="G121" s="7">
        <v>28.5</v>
      </c>
      <c r="H121" s="7"/>
      <c r="I121" s="7"/>
      <c r="J121" s="7"/>
      <c r="K121" s="7"/>
      <c r="L121" s="7"/>
      <c r="M121" s="7"/>
      <c r="N121" s="7" t="s">
        <v>54</v>
      </c>
    </row>
    <row r="122" spans="1:14" ht="11.1" customHeight="1" x14ac:dyDescent="0.2">
      <c r="A122" s="7"/>
      <c r="B122" s="379">
        <v>41545</v>
      </c>
      <c r="C122" s="380"/>
      <c r="D122" s="381"/>
      <c r="E122" s="7"/>
      <c r="F122" s="7">
        <v>171</v>
      </c>
      <c r="G122" s="7"/>
      <c r="H122" s="7"/>
      <c r="I122" s="7"/>
      <c r="J122" s="7"/>
      <c r="K122" s="7"/>
      <c r="L122" s="7"/>
      <c r="M122" s="7"/>
    </row>
    <row r="123" spans="1:14" ht="11.1" customHeight="1" x14ac:dyDescent="0.2">
      <c r="A123" s="7"/>
      <c r="B123" s="9"/>
      <c r="C123" s="13"/>
      <c r="D123" s="11"/>
      <c r="E123" s="20"/>
      <c r="F123" s="7"/>
      <c r="G123" s="7"/>
      <c r="H123" s="7"/>
      <c r="I123" s="7"/>
      <c r="J123" s="7"/>
      <c r="K123" s="7"/>
      <c r="L123" s="7">
        <v>0.5</v>
      </c>
      <c r="M123" s="7"/>
      <c r="N123" s="7"/>
    </row>
    <row r="124" spans="1:14" ht="11.1" customHeight="1" x14ac:dyDescent="0.2">
      <c r="A124" s="7"/>
      <c r="B124" s="9"/>
      <c r="C124" s="13"/>
      <c r="D124" s="11"/>
      <c r="E124" s="14"/>
      <c r="F124" s="14"/>
      <c r="G124" s="14"/>
      <c r="H124" s="14"/>
      <c r="I124" s="14"/>
      <c r="J124" s="14"/>
      <c r="K124" s="14"/>
      <c r="L124" s="14"/>
      <c r="M124" s="14"/>
      <c r="N124" s="8"/>
    </row>
    <row r="125" spans="1:14" ht="11.1" customHeight="1" x14ac:dyDescent="0.2">
      <c r="A125" s="8"/>
      <c r="B125" s="376" t="s">
        <v>15</v>
      </c>
      <c r="C125" s="377"/>
      <c r="D125" s="378"/>
      <c r="E125" s="19">
        <f t="shared" ref="E125:L125" si="12">SUM(E119:E124)</f>
        <v>0</v>
      </c>
      <c r="F125" s="19">
        <f t="shared" si="12"/>
        <v>221</v>
      </c>
      <c r="G125" s="19">
        <f t="shared" si="12"/>
        <v>28.5</v>
      </c>
      <c r="H125" s="19">
        <f t="shared" si="12"/>
        <v>0</v>
      </c>
      <c r="I125" s="19">
        <f t="shared" si="12"/>
        <v>0</v>
      </c>
      <c r="J125" s="19">
        <f t="shared" si="12"/>
        <v>0</v>
      </c>
      <c r="K125" s="19">
        <f t="shared" si="12"/>
        <v>0</v>
      </c>
      <c r="L125" s="19">
        <f t="shared" si="12"/>
        <v>0.5</v>
      </c>
      <c r="M125" s="19">
        <f>SUM(E125:L125)</f>
        <v>250</v>
      </c>
    </row>
    <row r="126" spans="1:14" ht="11.1" customHeight="1" x14ac:dyDescent="0.2">
      <c r="A126" s="20"/>
      <c r="B126" s="382"/>
      <c r="C126" s="382"/>
      <c r="D126" s="382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4" ht="11.1" customHeight="1" x14ac:dyDescent="0.2">
      <c r="A127" s="18">
        <v>14</v>
      </c>
      <c r="B127" s="28" t="s">
        <v>31</v>
      </c>
      <c r="C127" s="12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1.1" customHeight="1" x14ac:dyDescent="0.2">
      <c r="A128" s="24"/>
      <c r="B128" s="30"/>
      <c r="C128" s="22"/>
      <c r="D128" s="23"/>
      <c r="E128" s="21"/>
      <c r="F128" s="21">
        <v>89</v>
      </c>
      <c r="G128" s="21"/>
      <c r="H128" s="21"/>
      <c r="I128" s="21"/>
      <c r="J128" s="21"/>
      <c r="K128" s="21"/>
      <c r="L128" s="21"/>
      <c r="M128" s="21"/>
      <c r="N128" s="7"/>
    </row>
    <row r="129" spans="1:14" ht="11.1" customHeight="1" x14ac:dyDescent="0.2">
      <c r="A129" s="24"/>
      <c r="B129" s="36" t="s">
        <v>26</v>
      </c>
      <c r="C129" s="31"/>
      <c r="D129" s="32"/>
      <c r="E129" s="21"/>
      <c r="F129" s="21"/>
      <c r="G129" s="21">
        <v>6.7</v>
      </c>
      <c r="H129" s="21"/>
      <c r="I129" s="21"/>
      <c r="J129" s="21"/>
      <c r="K129" s="21"/>
      <c r="L129" s="21"/>
      <c r="M129" s="21"/>
      <c r="N129" s="7"/>
    </row>
    <row r="130" spans="1:14" ht="11.1" customHeight="1" x14ac:dyDescent="0.2">
      <c r="A130" s="24"/>
      <c r="B130" s="379">
        <v>41546</v>
      </c>
      <c r="C130" s="380"/>
      <c r="D130" s="381"/>
      <c r="E130" s="21"/>
      <c r="F130" s="21">
        <v>15.4</v>
      </c>
      <c r="G130" s="21"/>
      <c r="H130" s="21"/>
      <c r="I130" s="21"/>
      <c r="J130" s="21"/>
      <c r="K130" s="21"/>
      <c r="L130" s="21"/>
      <c r="M130" s="21"/>
      <c r="N130" s="7"/>
    </row>
    <row r="131" spans="1:14" ht="11.1" customHeight="1" x14ac:dyDescent="0.2">
      <c r="A131" s="24"/>
      <c r="B131" s="30"/>
      <c r="C131" s="22"/>
      <c r="D131" s="23"/>
      <c r="E131" s="21"/>
      <c r="F131" s="21"/>
      <c r="G131" s="21">
        <v>4.5999999999999996</v>
      </c>
      <c r="H131" s="21"/>
      <c r="I131" s="21"/>
      <c r="J131" s="21"/>
      <c r="K131" s="21"/>
      <c r="L131" s="21"/>
      <c r="M131" s="21"/>
      <c r="N131" s="7"/>
    </row>
    <row r="132" spans="1:14" ht="11.1" customHeight="1" x14ac:dyDescent="0.2">
      <c r="A132" s="7"/>
      <c r="B132" s="24"/>
      <c r="C132" s="13"/>
      <c r="D132" s="11"/>
      <c r="E132" s="7"/>
      <c r="F132" s="7">
        <v>25.3</v>
      </c>
      <c r="G132" s="7"/>
      <c r="H132" s="7"/>
      <c r="I132" s="7"/>
      <c r="J132" s="7"/>
      <c r="K132" s="7"/>
      <c r="L132" s="7"/>
      <c r="M132" s="7"/>
      <c r="N132" s="7"/>
    </row>
    <row r="133" spans="1:14" ht="11.1" customHeight="1" x14ac:dyDescent="0.2">
      <c r="A133" s="7"/>
      <c r="B133" s="9"/>
      <c r="C133" s="13"/>
      <c r="D133" s="11"/>
      <c r="E133" s="20"/>
      <c r="F133" s="7"/>
      <c r="G133" s="7">
        <v>5</v>
      </c>
      <c r="H133" s="7"/>
      <c r="I133" s="7"/>
      <c r="J133" s="7"/>
      <c r="K133" s="7"/>
      <c r="L133" s="7"/>
      <c r="M133" s="7"/>
      <c r="N133" s="7"/>
    </row>
    <row r="134" spans="1:14" ht="11.1" customHeight="1" x14ac:dyDescent="0.2">
      <c r="A134" s="7"/>
      <c r="B134" s="9"/>
      <c r="C134" s="13"/>
      <c r="D134" s="11"/>
      <c r="E134" s="20"/>
      <c r="F134" s="14">
        <v>31</v>
      </c>
      <c r="G134" s="14"/>
      <c r="H134" s="14"/>
      <c r="I134" s="14"/>
      <c r="J134" s="14"/>
      <c r="K134" s="14"/>
      <c r="L134" s="14"/>
      <c r="M134" s="14"/>
      <c r="N134" s="7"/>
    </row>
    <row r="135" spans="1:14" ht="11.1" customHeight="1" x14ac:dyDescent="0.2">
      <c r="A135" s="7"/>
      <c r="B135" s="9"/>
      <c r="C135" s="13"/>
      <c r="D135" s="11"/>
      <c r="E135" s="20"/>
      <c r="F135" s="14"/>
      <c r="G135" s="14">
        <v>5.5</v>
      </c>
      <c r="H135" s="14"/>
      <c r="I135" s="14"/>
      <c r="J135" s="14"/>
      <c r="K135" s="14"/>
      <c r="L135" s="14"/>
      <c r="M135" s="14"/>
      <c r="N135" s="7"/>
    </row>
    <row r="136" spans="1:14" ht="11.1" customHeight="1" x14ac:dyDescent="0.2">
      <c r="A136" s="7"/>
      <c r="B136" s="9"/>
      <c r="C136" s="13"/>
      <c r="D136" s="11"/>
      <c r="E136" s="20"/>
      <c r="F136" s="14">
        <v>67</v>
      </c>
      <c r="G136" s="14"/>
      <c r="H136" s="14"/>
      <c r="I136" s="14"/>
      <c r="J136" s="14"/>
      <c r="K136" s="14"/>
      <c r="L136" s="14"/>
      <c r="M136" s="14"/>
      <c r="N136" s="7"/>
    </row>
    <row r="137" spans="1:14" ht="11.1" customHeight="1" x14ac:dyDescent="0.2">
      <c r="A137" s="7"/>
      <c r="B137" s="9"/>
      <c r="C137" s="13"/>
      <c r="D137" s="11"/>
      <c r="E137" s="20"/>
      <c r="F137" s="14"/>
      <c r="G137" s="14"/>
      <c r="H137" s="14"/>
      <c r="I137" s="14"/>
      <c r="J137" s="14"/>
      <c r="K137" s="14"/>
      <c r="L137" s="14">
        <v>0.5</v>
      </c>
      <c r="M137" s="14"/>
      <c r="N137" s="7"/>
    </row>
    <row r="138" spans="1:14" ht="11.1" customHeight="1" x14ac:dyDescent="0.2">
      <c r="A138" s="7"/>
      <c r="B138" s="9"/>
      <c r="C138" s="13"/>
      <c r="D138" s="11"/>
      <c r="E138" s="14"/>
      <c r="F138" s="14"/>
      <c r="G138" s="14"/>
      <c r="H138" s="14"/>
      <c r="I138" s="14"/>
      <c r="J138" s="14"/>
      <c r="K138" s="14"/>
      <c r="L138" s="14"/>
      <c r="M138" s="14"/>
      <c r="N138" s="8"/>
    </row>
    <row r="139" spans="1:14" ht="11.1" customHeight="1" x14ac:dyDescent="0.2">
      <c r="A139" s="8"/>
      <c r="B139" s="376" t="s">
        <v>15</v>
      </c>
      <c r="C139" s="377"/>
      <c r="D139" s="378"/>
      <c r="E139" s="19">
        <f t="shared" ref="E139:L139" si="13">SUM(E127:E138)</f>
        <v>0</v>
      </c>
      <c r="F139" s="19">
        <f t="shared" si="13"/>
        <v>227.70000000000002</v>
      </c>
      <c r="G139" s="19">
        <f t="shared" si="13"/>
        <v>21.8</v>
      </c>
      <c r="H139" s="19">
        <f t="shared" si="13"/>
        <v>0</v>
      </c>
      <c r="I139" s="19">
        <f t="shared" si="13"/>
        <v>0</v>
      </c>
      <c r="J139" s="19">
        <f t="shared" si="13"/>
        <v>0</v>
      </c>
      <c r="K139" s="19">
        <f t="shared" si="13"/>
        <v>0</v>
      </c>
      <c r="L139" s="19">
        <f t="shared" si="13"/>
        <v>0.5</v>
      </c>
      <c r="M139" s="19">
        <f>SUM(E139:L139)</f>
        <v>250.00000000000003</v>
      </c>
    </row>
    <row r="140" spans="1:14" ht="11.1" customHeight="1" x14ac:dyDescent="0.2">
      <c r="A140" s="20"/>
      <c r="B140" s="382"/>
      <c r="C140" s="382"/>
      <c r="D140" s="382"/>
      <c r="E140" s="20"/>
      <c r="F140" s="20"/>
      <c r="G140" s="20"/>
      <c r="H140" s="20"/>
      <c r="I140" s="20"/>
      <c r="J140" s="20"/>
      <c r="K140" s="20"/>
      <c r="L140" s="20"/>
      <c r="M140" s="20"/>
    </row>
    <row r="141" spans="1:14" x14ac:dyDescent="0.2">
      <c r="A141" s="18">
        <v>15</v>
      </c>
      <c r="B141" s="28" t="s">
        <v>33</v>
      </c>
      <c r="C141" s="12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">
      <c r="A142" s="24"/>
      <c r="B142" s="30"/>
      <c r="C142" s="22"/>
      <c r="D142" s="23"/>
      <c r="E142" s="21"/>
      <c r="F142" s="21">
        <v>38</v>
      </c>
      <c r="G142" s="21"/>
      <c r="H142" s="21"/>
      <c r="I142" s="21"/>
      <c r="J142" s="21"/>
      <c r="K142" s="21"/>
      <c r="L142" s="21"/>
      <c r="M142" s="21"/>
    </row>
    <row r="143" spans="1:14" x14ac:dyDescent="0.2">
      <c r="A143" s="24"/>
      <c r="B143" s="36" t="s">
        <v>26</v>
      </c>
      <c r="C143" s="31"/>
      <c r="D143" s="32"/>
      <c r="E143" s="21"/>
      <c r="F143" s="21"/>
      <c r="G143" s="21"/>
      <c r="H143" s="21"/>
      <c r="I143" s="21"/>
      <c r="J143" s="21">
        <v>17</v>
      </c>
      <c r="K143" s="21"/>
      <c r="L143" s="21"/>
      <c r="M143" s="21"/>
      <c r="N143" s="7" t="s">
        <v>44</v>
      </c>
    </row>
    <row r="144" spans="1:14" x14ac:dyDescent="0.2">
      <c r="A144" s="7"/>
      <c r="B144" s="379">
        <v>41547</v>
      </c>
      <c r="C144" s="380"/>
      <c r="D144" s="381"/>
      <c r="E144" s="7"/>
      <c r="F144" s="7">
        <v>193</v>
      </c>
      <c r="G144" s="7"/>
      <c r="H144" s="7"/>
      <c r="I144" s="7"/>
      <c r="J144" s="7"/>
      <c r="K144" s="7"/>
      <c r="L144" s="7"/>
      <c r="M144" s="7"/>
      <c r="N144" s="7"/>
    </row>
    <row r="145" spans="1:14" x14ac:dyDescent="0.2">
      <c r="A145" s="7"/>
      <c r="B145" s="48"/>
      <c r="C145" s="49"/>
      <c r="D145" s="50"/>
      <c r="E145" s="14"/>
      <c r="F145" s="14"/>
      <c r="G145" s="14"/>
      <c r="H145" s="14"/>
      <c r="I145" s="14"/>
      <c r="J145" s="14"/>
      <c r="K145" s="14"/>
      <c r="L145" s="14">
        <v>2</v>
      </c>
      <c r="M145" s="14"/>
      <c r="N145" s="14"/>
    </row>
    <row r="146" spans="1:14" x14ac:dyDescent="0.2">
      <c r="A146" s="7"/>
      <c r="B146" s="9"/>
      <c r="C146" s="13"/>
      <c r="D146" s="11"/>
      <c r="E146" s="14"/>
      <c r="F146" s="14"/>
      <c r="G146" s="14"/>
      <c r="H146" s="14"/>
      <c r="I146" s="14"/>
      <c r="J146" s="14"/>
      <c r="K146" s="14"/>
      <c r="L146" s="14"/>
      <c r="M146" s="14"/>
      <c r="N146" s="8"/>
    </row>
    <row r="147" spans="1:14" x14ac:dyDescent="0.2">
      <c r="A147" s="8"/>
      <c r="B147" s="376" t="s">
        <v>15</v>
      </c>
      <c r="C147" s="377"/>
      <c r="D147" s="378"/>
      <c r="E147" s="19">
        <f t="shared" ref="E147:L147" si="14">SUM(E141:E146)</f>
        <v>0</v>
      </c>
      <c r="F147" s="19">
        <f t="shared" si="14"/>
        <v>231</v>
      </c>
      <c r="G147" s="19">
        <f t="shared" si="14"/>
        <v>0</v>
      </c>
      <c r="H147" s="19">
        <f t="shared" si="14"/>
        <v>0</v>
      </c>
      <c r="I147" s="19">
        <f t="shared" si="14"/>
        <v>0</v>
      </c>
      <c r="J147" s="19">
        <f t="shared" si="14"/>
        <v>17</v>
      </c>
      <c r="K147" s="19">
        <f t="shared" si="14"/>
        <v>0</v>
      </c>
      <c r="L147" s="19">
        <f t="shared" si="14"/>
        <v>2</v>
      </c>
      <c r="M147" s="19">
        <f>SUM(E147:L147)</f>
        <v>250</v>
      </c>
    </row>
    <row r="149" spans="1:14" x14ac:dyDescent="0.2">
      <c r="A149" s="18">
        <v>16</v>
      </c>
      <c r="B149" s="28" t="s">
        <v>32</v>
      </c>
      <c r="C149" s="12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">
      <c r="A150" s="24"/>
      <c r="B150" s="30"/>
      <c r="C150" s="22"/>
      <c r="D150" s="23"/>
      <c r="E150" s="21"/>
      <c r="F150" s="21">
        <v>28.3</v>
      </c>
      <c r="G150" s="21"/>
      <c r="H150" s="21"/>
      <c r="I150" s="21"/>
      <c r="J150" s="21"/>
      <c r="K150" s="21"/>
      <c r="L150" s="21"/>
      <c r="M150" s="21"/>
      <c r="N150" s="21"/>
    </row>
    <row r="151" spans="1:14" x14ac:dyDescent="0.2">
      <c r="A151" s="24"/>
      <c r="B151" s="36" t="s">
        <v>26</v>
      </c>
      <c r="C151" s="31"/>
      <c r="D151" s="32"/>
      <c r="E151" s="21"/>
      <c r="F151" s="21"/>
      <c r="G151" s="21">
        <v>5</v>
      </c>
      <c r="H151" s="21"/>
      <c r="I151" s="21"/>
      <c r="J151" s="21"/>
      <c r="K151" s="21"/>
      <c r="L151" s="21"/>
      <c r="M151" s="21"/>
      <c r="N151" s="21" t="s">
        <v>24</v>
      </c>
    </row>
    <row r="152" spans="1:14" x14ac:dyDescent="0.2">
      <c r="A152" s="24"/>
      <c r="B152" s="379">
        <v>41548</v>
      </c>
      <c r="C152" s="380"/>
      <c r="D152" s="381"/>
      <c r="E152" s="21"/>
      <c r="F152" s="21">
        <v>49</v>
      </c>
      <c r="G152" s="21"/>
      <c r="H152" s="21"/>
      <c r="I152" s="21"/>
      <c r="J152" s="21"/>
      <c r="K152" s="21"/>
      <c r="L152" s="21"/>
      <c r="M152" s="21"/>
      <c r="N152" s="21"/>
    </row>
    <row r="153" spans="1:14" x14ac:dyDescent="0.2">
      <c r="A153" s="7"/>
      <c r="B153" s="24"/>
      <c r="C153" s="13"/>
      <c r="D153" s="11"/>
      <c r="E153" s="7"/>
      <c r="F153" s="7"/>
      <c r="G153" s="7"/>
      <c r="H153" s="7"/>
      <c r="I153" s="7"/>
      <c r="J153" s="7">
        <v>22</v>
      </c>
      <c r="K153" s="7"/>
      <c r="L153" s="7"/>
      <c r="M153" s="7"/>
      <c r="N153" s="7" t="s">
        <v>39</v>
      </c>
    </row>
    <row r="154" spans="1:14" x14ac:dyDescent="0.2">
      <c r="A154" s="7"/>
      <c r="B154" s="24"/>
      <c r="C154" s="13"/>
      <c r="D154" s="11"/>
      <c r="E154" s="20"/>
      <c r="F154" s="7">
        <v>11</v>
      </c>
      <c r="G154" s="7"/>
      <c r="H154" s="7"/>
      <c r="I154" s="7"/>
      <c r="J154" s="7"/>
      <c r="K154" s="7"/>
      <c r="L154" s="7"/>
      <c r="M154" s="7"/>
      <c r="N154" s="7"/>
    </row>
    <row r="155" spans="1:14" x14ac:dyDescent="0.2">
      <c r="A155" s="7"/>
      <c r="B155" s="24"/>
      <c r="C155" s="13"/>
      <c r="D155" s="11"/>
      <c r="E155" s="20"/>
      <c r="F155" s="7"/>
      <c r="G155" s="7"/>
      <c r="H155" s="7"/>
      <c r="I155" s="7"/>
      <c r="J155" s="7">
        <v>25</v>
      </c>
      <c r="K155" s="7"/>
      <c r="L155" s="7"/>
      <c r="M155" s="7"/>
      <c r="N155" s="7" t="s">
        <v>40</v>
      </c>
    </row>
    <row r="156" spans="1:14" x14ac:dyDescent="0.2">
      <c r="A156" s="7"/>
      <c r="B156" s="24"/>
      <c r="C156" s="13"/>
      <c r="D156" s="11"/>
      <c r="E156" s="20"/>
      <c r="F156" s="7">
        <v>15.3</v>
      </c>
      <c r="G156" s="7"/>
      <c r="H156" s="7"/>
      <c r="I156" s="7"/>
      <c r="J156" s="7"/>
      <c r="K156" s="7"/>
      <c r="L156" s="7"/>
      <c r="M156" s="7"/>
      <c r="N156" s="7"/>
    </row>
    <row r="157" spans="1:14" x14ac:dyDescent="0.2">
      <c r="A157" s="7"/>
      <c r="B157" s="24"/>
      <c r="C157" s="13"/>
      <c r="D157" s="11"/>
      <c r="E157" s="20"/>
      <c r="F157" s="7"/>
      <c r="G157" s="7">
        <v>4</v>
      </c>
      <c r="H157" s="7"/>
      <c r="I157" s="7"/>
      <c r="J157" s="7"/>
      <c r="K157" s="7"/>
      <c r="L157" s="7"/>
      <c r="M157" s="7"/>
      <c r="N157" s="7" t="s">
        <v>24</v>
      </c>
    </row>
    <row r="158" spans="1:14" x14ac:dyDescent="0.2">
      <c r="A158" s="7"/>
      <c r="B158" s="24"/>
      <c r="C158" s="13"/>
      <c r="D158" s="11"/>
      <c r="E158" s="20"/>
      <c r="F158" s="7">
        <v>89</v>
      </c>
      <c r="G158" s="7"/>
      <c r="H158" s="7"/>
      <c r="I158" s="7"/>
      <c r="J158" s="7"/>
      <c r="K158" s="7"/>
      <c r="L158" s="7"/>
      <c r="M158" s="7"/>
      <c r="N158" s="7"/>
    </row>
    <row r="159" spans="1:14" x14ac:dyDescent="0.2">
      <c r="A159" s="7"/>
      <c r="B159" s="36"/>
      <c r="C159" s="31"/>
      <c r="D159" s="32"/>
      <c r="E159" s="20"/>
      <c r="F159" s="7"/>
      <c r="G159" s="7"/>
      <c r="H159" s="7"/>
      <c r="I159" s="7"/>
      <c r="J159" s="7"/>
      <c r="K159" s="7"/>
      <c r="L159" s="7">
        <v>1.4</v>
      </c>
      <c r="M159" s="7"/>
      <c r="N159" s="7"/>
    </row>
    <row r="160" spans="1:14" x14ac:dyDescent="0.2">
      <c r="A160" s="7"/>
      <c r="B160" s="37"/>
      <c r="C160" s="38"/>
      <c r="D160" s="39"/>
      <c r="E160" s="14"/>
      <c r="F160" s="14"/>
      <c r="G160" s="14"/>
      <c r="H160" s="14"/>
      <c r="I160" s="14"/>
      <c r="J160" s="14"/>
      <c r="K160" s="14"/>
      <c r="L160" s="14"/>
      <c r="M160" s="14"/>
      <c r="N160" s="8"/>
    </row>
    <row r="161" spans="1:14" x14ac:dyDescent="0.2">
      <c r="A161" s="8"/>
      <c r="B161" s="376" t="s">
        <v>15</v>
      </c>
      <c r="C161" s="377"/>
      <c r="D161" s="378"/>
      <c r="E161" s="19">
        <f t="shared" ref="E161:L161" si="15">SUM(E149:E160)</f>
        <v>0</v>
      </c>
      <c r="F161" s="19">
        <f t="shared" si="15"/>
        <v>192.6</v>
      </c>
      <c r="G161" s="19">
        <f t="shared" si="15"/>
        <v>9</v>
      </c>
      <c r="H161" s="19">
        <f t="shared" si="15"/>
        <v>0</v>
      </c>
      <c r="I161" s="19">
        <f t="shared" si="15"/>
        <v>0</v>
      </c>
      <c r="J161" s="19">
        <f t="shared" si="15"/>
        <v>47</v>
      </c>
      <c r="K161" s="19">
        <f t="shared" si="15"/>
        <v>0</v>
      </c>
      <c r="L161" s="19">
        <f t="shared" si="15"/>
        <v>1.4</v>
      </c>
      <c r="M161" s="19">
        <f>SUM(E161:L161)</f>
        <v>250</v>
      </c>
    </row>
    <row r="163" spans="1:14" x14ac:dyDescent="0.2">
      <c r="A163" s="18">
        <v>17</v>
      </c>
      <c r="B163" s="28"/>
      <c r="C163" s="12"/>
      <c r="D163" s="10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">
      <c r="A164" s="24"/>
      <c r="B164" s="36" t="s">
        <v>26</v>
      </c>
      <c r="C164" s="31"/>
      <c r="D164" s="32"/>
      <c r="E164" s="21"/>
      <c r="F164" s="21">
        <v>28.4</v>
      </c>
      <c r="G164" s="21"/>
      <c r="H164" s="21"/>
      <c r="I164" s="21"/>
      <c r="J164" s="21"/>
      <c r="K164" s="21"/>
      <c r="L164" s="21"/>
      <c r="M164" s="21"/>
      <c r="N164" s="21"/>
    </row>
    <row r="165" spans="1:14" x14ac:dyDescent="0.2">
      <c r="A165" s="7"/>
      <c r="B165" s="379">
        <v>41549</v>
      </c>
      <c r="C165" s="380"/>
      <c r="D165" s="381"/>
      <c r="E165" s="21"/>
      <c r="F165" s="21"/>
      <c r="G165" s="21">
        <v>6</v>
      </c>
      <c r="H165" s="21"/>
      <c r="I165" s="21"/>
      <c r="J165" s="21"/>
      <c r="K165" s="21"/>
      <c r="L165" s="21"/>
      <c r="M165" s="21"/>
      <c r="N165" s="21" t="s">
        <v>24</v>
      </c>
    </row>
    <row r="166" spans="1:14" x14ac:dyDescent="0.2">
      <c r="A166" s="7"/>
      <c r="B166" s="48"/>
      <c r="C166" s="49"/>
      <c r="D166" s="49"/>
      <c r="E166" s="7"/>
      <c r="F166" s="7">
        <v>164</v>
      </c>
      <c r="G166" s="7"/>
      <c r="H166" s="7"/>
      <c r="I166" s="7"/>
      <c r="J166" s="7"/>
      <c r="K166" s="7"/>
      <c r="L166" s="7"/>
      <c r="M166" s="7"/>
      <c r="N166" s="7"/>
    </row>
    <row r="167" spans="1:14" x14ac:dyDescent="0.2">
      <c r="A167" s="7"/>
      <c r="B167" s="40"/>
      <c r="C167" s="41"/>
      <c r="D167" s="41"/>
      <c r="E167" s="7"/>
      <c r="F167" s="7"/>
      <c r="G167" s="7">
        <v>10</v>
      </c>
      <c r="H167" s="7"/>
      <c r="I167" s="7"/>
      <c r="J167" s="7"/>
      <c r="K167" s="7"/>
      <c r="L167" s="7"/>
      <c r="M167" s="7"/>
      <c r="N167" s="7" t="s">
        <v>45</v>
      </c>
    </row>
    <row r="168" spans="1:14" x14ac:dyDescent="0.2">
      <c r="A168" s="7"/>
      <c r="B168" s="40"/>
      <c r="C168" s="41"/>
      <c r="D168" s="41"/>
      <c r="E168" s="7"/>
      <c r="F168" s="7">
        <v>40</v>
      </c>
      <c r="G168" s="7"/>
      <c r="H168" s="7"/>
      <c r="I168" s="7"/>
      <c r="J168" s="7"/>
      <c r="K168" s="7"/>
      <c r="L168" s="7"/>
      <c r="M168" s="7"/>
      <c r="N168" s="7"/>
    </row>
    <row r="169" spans="1:14" x14ac:dyDescent="0.2">
      <c r="A169" s="7"/>
      <c r="B169" s="379"/>
      <c r="C169" s="380"/>
      <c r="D169" s="383"/>
      <c r="E169" s="20"/>
      <c r="F169" s="7"/>
      <c r="G169" s="7"/>
      <c r="H169" s="7"/>
      <c r="I169" s="7"/>
      <c r="J169" s="7"/>
      <c r="K169" s="7"/>
      <c r="L169" s="7">
        <v>1.6</v>
      </c>
      <c r="M169" s="7"/>
      <c r="N169" s="7"/>
    </row>
    <row r="170" spans="1:14" x14ac:dyDescent="0.2">
      <c r="A170" s="7"/>
      <c r="B170" s="37"/>
      <c r="C170" s="38"/>
      <c r="D170" s="39"/>
      <c r="E170" s="14"/>
      <c r="F170" s="14"/>
      <c r="G170" s="14"/>
      <c r="H170" s="14"/>
      <c r="I170" s="14"/>
      <c r="J170" s="14"/>
      <c r="K170" s="14"/>
      <c r="L170" s="14"/>
      <c r="M170" s="14"/>
      <c r="N170" s="8"/>
    </row>
    <row r="171" spans="1:14" x14ac:dyDescent="0.2">
      <c r="A171" s="8"/>
      <c r="B171" s="376" t="s">
        <v>15</v>
      </c>
      <c r="C171" s="377"/>
      <c r="D171" s="378"/>
      <c r="E171" s="19">
        <f t="shared" ref="E171:L171" si="16">SUM(E163:E170)</f>
        <v>0</v>
      </c>
      <c r="F171" s="19">
        <f t="shared" si="16"/>
        <v>232.4</v>
      </c>
      <c r="G171" s="19">
        <f t="shared" si="16"/>
        <v>16</v>
      </c>
      <c r="H171" s="19">
        <f t="shared" si="16"/>
        <v>0</v>
      </c>
      <c r="I171" s="19">
        <f t="shared" si="16"/>
        <v>0</v>
      </c>
      <c r="J171" s="19">
        <f t="shared" si="16"/>
        <v>0</v>
      </c>
      <c r="K171" s="19">
        <f t="shared" si="16"/>
        <v>0</v>
      </c>
      <c r="L171" s="19">
        <f t="shared" si="16"/>
        <v>1.6</v>
      </c>
      <c r="M171" s="19">
        <f>SUM(E171:L171)</f>
        <v>250</v>
      </c>
    </row>
    <row r="173" spans="1:14" x14ac:dyDescent="0.2">
      <c r="A173" s="18">
        <v>18</v>
      </c>
      <c r="B173" s="28"/>
      <c r="C173" s="12"/>
      <c r="D173" s="10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">
      <c r="A174" s="24"/>
      <c r="B174" s="36" t="s">
        <v>26</v>
      </c>
      <c r="C174" s="31"/>
      <c r="D174" s="32"/>
      <c r="E174" s="21"/>
      <c r="F174" s="21">
        <v>76</v>
      </c>
      <c r="G174" s="21"/>
      <c r="H174" s="21"/>
      <c r="I174" s="21"/>
      <c r="J174" s="21"/>
      <c r="K174" s="21"/>
      <c r="L174" s="21"/>
      <c r="M174" s="21"/>
      <c r="N174" s="21"/>
    </row>
    <row r="175" spans="1:14" x14ac:dyDescent="0.2">
      <c r="A175" s="24"/>
      <c r="B175" s="379">
        <v>41552</v>
      </c>
      <c r="C175" s="380"/>
      <c r="D175" s="381"/>
      <c r="E175" s="21"/>
      <c r="F175" s="21"/>
      <c r="G175" s="21">
        <v>2.6</v>
      </c>
      <c r="H175" s="21"/>
      <c r="I175" s="21"/>
      <c r="J175" s="21"/>
      <c r="K175" s="21"/>
      <c r="L175" s="21"/>
      <c r="M175" s="21"/>
      <c r="N175" s="21"/>
    </row>
    <row r="176" spans="1:14" x14ac:dyDescent="0.2">
      <c r="A176" s="24"/>
      <c r="B176" s="30"/>
      <c r="C176" s="22"/>
      <c r="D176" s="23"/>
      <c r="E176" s="21"/>
      <c r="F176" s="21">
        <v>2.5</v>
      </c>
      <c r="G176" s="21"/>
      <c r="H176" s="21"/>
      <c r="I176" s="21"/>
      <c r="J176" s="21"/>
      <c r="K176" s="21"/>
      <c r="L176" s="21"/>
      <c r="M176" s="21"/>
      <c r="N176" s="21"/>
    </row>
    <row r="177" spans="1:14" x14ac:dyDescent="0.2">
      <c r="A177" s="24"/>
      <c r="B177" s="30"/>
      <c r="C177" s="22"/>
      <c r="D177" s="23"/>
      <c r="E177" s="21"/>
      <c r="F177" s="21"/>
      <c r="G177" s="21">
        <v>2.7</v>
      </c>
      <c r="H177" s="21"/>
      <c r="I177" s="21"/>
      <c r="J177" s="21"/>
      <c r="K177" s="21"/>
      <c r="L177" s="21"/>
      <c r="M177" s="21"/>
      <c r="N177" s="21"/>
    </row>
    <row r="178" spans="1:14" x14ac:dyDescent="0.2">
      <c r="A178" s="7"/>
      <c r="B178" s="24"/>
      <c r="C178" s="13"/>
      <c r="D178" s="11"/>
      <c r="E178" s="7"/>
      <c r="F178" s="7">
        <v>3</v>
      </c>
      <c r="G178" s="7"/>
      <c r="H178" s="7"/>
      <c r="I178" s="7"/>
      <c r="J178" s="7"/>
      <c r="K178" s="7"/>
      <c r="L178" s="7"/>
      <c r="M178" s="7"/>
      <c r="N178" s="7"/>
    </row>
    <row r="179" spans="1:14" x14ac:dyDescent="0.2">
      <c r="A179" s="7"/>
      <c r="B179" s="24"/>
      <c r="C179" s="13"/>
      <c r="D179" s="11"/>
      <c r="E179" s="20"/>
      <c r="F179" s="7"/>
      <c r="G179" s="7">
        <v>4</v>
      </c>
      <c r="H179" s="7"/>
      <c r="I179" s="7"/>
      <c r="J179" s="7"/>
      <c r="K179" s="7"/>
      <c r="L179" s="7"/>
      <c r="M179" s="7"/>
      <c r="N179" s="7"/>
    </row>
    <row r="180" spans="1:14" x14ac:dyDescent="0.2">
      <c r="A180" s="7"/>
      <c r="B180" s="24"/>
      <c r="C180" s="13"/>
      <c r="D180" s="11"/>
      <c r="E180" s="20"/>
      <c r="F180" s="7">
        <v>92</v>
      </c>
      <c r="G180" s="7"/>
      <c r="H180" s="7"/>
      <c r="I180" s="7"/>
      <c r="J180" s="7"/>
      <c r="K180" s="7"/>
      <c r="L180" s="7"/>
      <c r="M180" s="7"/>
      <c r="N180" s="7"/>
    </row>
    <row r="181" spans="1:14" x14ac:dyDescent="0.2">
      <c r="A181" s="7"/>
      <c r="B181" s="24"/>
      <c r="C181" s="13"/>
      <c r="D181" s="11"/>
      <c r="E181" s="20"/>
      <c r="F181" s="7"/>
      <c r="G181" s="7">
        <v>6.5</v>
      </c>
      <c r="H181" s="7"/>
      <c r="I181" s="7"/>
      <c r="J181" s="7"/>
      <c r="K181" s="7"/>
      <c r="L181" s="7"/>
      <c r="M181" s="7"/>
      <c r="N181" s="7"/>
    </row>
    <row r="182" spans="1:14" x14ac:dyDescent="0.2">
      <c r="A182" s="7"/>
      <c r="B182" s="24"/>
      <c r="C182" s="13"/>
      <c r="D182" s="11"/>
      <c r="E182" s="20"/>
      <c r="F182" s="7">
        <v>60</v>
      </c>
      <c r="G182" s="7"/>
      <c r="H182" s="7"/>
      <c r="I182" s="7"/>
      <c r="J182" s="7"/>
      <c r="K182" s="7"/>
      <c r="L182" s="7"/>
      <c r="M182" s="7"/>
      <c r="N182" s="7"/>
    </row>
    <row r="183" spans="1:14" x14ac:dyDescent="0.2">
      <c r="A183" s="7"/>
      <c r="B183" s="9"/>
      <c r="C183" s="13"/>
      <c r="D183" s="11"/>
      <c r="E183" s="20"/>
      <c r="F183" s="7"/>
      <c r="G183" s="7"/>
      <c r="H183" s="7"/>
      <c r="I183" s="7"/>
      <c r="J183" s="7"/>
      <c r="K183" s="7"/>
      <c r="L183" s="7">
        <v>0.7</v>
      </c>
      <c r="M183" s="7"/>
      <c r="N183" s="7"/>
    </row>
    <row r="184" spans="1:14" x14ac:dyDescent="0.2">
      <c r="A184" s="7"/>
      <c r="B184" s="9"/>
      <c r="C184" s="13"/>
      <c r="D184" s="11"/>
      <c r="E184" s="14"/>
      <c r="F184" s="14"/>
      <c r="G184" s="14"/>
      <c r="H184" s="14"/>
      <c r="I184" s="14"/>
      <c r="J184" s="14"/>
      <c r="K184" s="14"/>
      <c r="L184" s="14"/>
      <c r="M184" s="14"/>
      <c r="N184" s="8"/>
    </row>
    <row r="185" spans="1:14" x14ac:dyDescent="0.2">
      <c r="A185" s="8"/>
      <c r="B185" s="376" t="s">
        <v>15</v>
      </c>
      <c r="C185" s="377"/>
      <c r="D185" s="378"/>
      <c r="E185" s="19">
        <f t="shared" ref="E185:L185" si="17">SUM(E173:E184)</f>
        <v>0</v>
      </c>
      <c r="F185" s="19">
        <f t="shared" si="17"/>
        <v>233.5</v>
      </c>
      <c r="G185" s="19">
        <f t="shared" si="17"/>
        <v>15.8</v>
      </c>
      <c r="H185" s="19">
        <f t="shared" si="17"/>
        <v>0</v>
      </c>
      <c r="I185" s="19">
        <f t="shared" si="17"/>
        <v>0</v>
      </c>
      <c r="J185" s="19">
        <f t="shared" si="17"/>
        <v>0</v>
      </c>
      <c r="K185" s="19">
        <f t="shared" si="17"/>
        <v>0</v>
      </c>
      <c r="L185" s="19">
        <f t="shared" si="17"/>
        <v>0.7</v>
      </c>
      <c r="M185" s="19">
        <f>SUM(E185:L185)</f>
        <v>250</v>
      </c>
    </row>
    <row r="187" spans="1:14" x14ac:dyDescent="0.2">
      <c r="A187" s="18">
        <v>19</v>
      </c>
      <c r="B187" s="28"/>
      <c r="C187" s="12"/>
      <c r="D187" s="10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">
      <c r="A188" s="24"/>
      <c r="B188" s="36" t="s">
        <v>26</v>
      </c>
      <c r="C188" s="31"/>
      <c r="D188" s="32"/>
      <c r="E188" s="21"/>
      <c r="F188" s="21">
        <v>21</v>
      </c>
      <c r="G188" s="21"/>
      <c r="H188" s="21"/>
      <c r="I188" s="21"/>
      <c r="J188" s="21"/>
      <c r="K188" s="21"/>
      <c r="L188" s="21"/>
      <c r="M188" s="21"/>
      <c r="N188" s="21"/>
    </row>
    <row r="189" spans="1:14" x14ac:dyDescent="0.2">
      <c r="A189" s="24"/>
      <c r="B189" s="379">
        <v>41553</v>
      </c>
      <c r="C189" s="380"/>
      <c r="D189" s="381"/>
      <c r="E189" s="21"/>
      <c r="F189" s="21"/>
      <c r="G189" s="21">
        <v>6</v>
      </c>
      <c r="H189" s="21"/>
      <c r="I189" s="21"/>
      <c r="J189" s="21"/>
      <c r="K189" s="21"/>
      <c r="L189" s="21"/>
      <c r="M189" s="21"/>
      <c r="N189" s="21"/>
    </row>
    <row r="190" spans="1:14" x14ac:dyDescent="0.2">
      <c r="A190" s="24"/>
      <c r="B190" s="30"/>
      <c r="C190" s="22"/>
      <c r="D190" s="23"/>
      <c r="E190" s="21"/>
      <c r="F190" s="21">
        <v>188</v>
      </c>
      <c r="G190" s="21"/>
      <c r="H190" s="21"/>
      <c r="I190" s="21"/>
      <c r="J190" s="21"/>
      <c r="K190" s="21"/>
      <c r="L190" s="21"/>
      <c r="M190" s="21"/>
      <c r="N190" s="21"/>
    </row>
    <row r="191" spans="1:14" x14ac:dyDescent="0.2">
      <c r="A191" s="7"/>
      <c r="B191" s="24"/>
      <c r="C191" s="13"/>
      <c r="D191" s="11"/>
      <c r="E191" s="7"/>
      <c r="F191" s="7"/>
      <c r="G191" s="7"/>
      <c r="H191" s="7"/>
      <c r="I191" s="7"/>
      <c r="J191" s="7">
        <v>15</v>
      </c>
      <c r="K191" s="7"/>
      <c r="L191" s="7"/>
      <c r="M191" s="7"/>
      <c r="N191" s="7"/>
    </row>
    <row r="192" spans="1:14" x14ac:dyDescent="0.2">
      <c r="A192" s="7"/>
      <c r="B192" s="9"/>
      <c r="C192" s="13"/>
      <c r="D192" s="11"/>
      <c r="E192" s="20"/>
      <c r="F192" s="7">
        <v>19</v>
      </c>
      <c r="G192" s="7"/>
      <c r="H192" s="7"/>
      <c r="I192" s="7"/>
      <c r="J192" s="7"/>
      <c r="K192" s="7"/>
      <c r="L192" s="7"/>
      <c r="M192" s="7"/>
      <c r="N192" s="7"/>
    </row>
    <row r="193" spans="1:14" x14ac:dyDescent="0.2">
      <c r="A193" s="7"/>
      <c r="B193" s="9"/>
      <c r="C193" s="13"/>
      <c r="D193" s="11"/>
      <c r="E193" s="20"/>
      <c r="F193" s="14"/>
      <c r="G193" s="14"/>
      <c r="H193" s="14"/>
      <c r="I193" s="14"/>
      <c r="J193" s="14"/>
      <c r="K193" s="14"/>
      <c r="L193" s="14">
        <v>1</v>
      </c>
      <c r="M193" s="14"/>
      <c r="N193" s="14"/>
    </row>
    <row r="194" spans="1:14" x14ac:dyDescent="0.2">
      <c r="A194" s="7"/>
      <c r="B194" s="9"/>
      <c r="C194" s="13"/>
      <c r="D194" s="11"/>
      <c r="E194" s="14"/>
      <c r="F194" s="14"/>
      <c r="G194" s="14"/>
      <c r="H194" s="14"/>
      <c r="I194" s="14"/>
      <c r="J194" s="14"/>
      <c r="K194" s="14"/>
      <c r="L194" s="14"/>
      <c r="M194" s="14"/>
      <c r="N194" s="8"/>
    </row>
    <row r="195" spans="1:14" x14ac:dyDescent="0.2">
      <c r="A195" s="8"/>
      <c r="B195" s="376" t="s">
        <v>15</v>
      </c>
      <c r="C195" s="377"/>
      <c r="D195" s="378"/>
      <c r="E195" s="19">
        <f t="shared" ref="E195:L195" si="18">SUM(E187:E194)</f>
        <v>0</v>
      </c>
      <c r="F195" s="19">
        <f t="shared" si="18"/>
        <v>228</v>
      </c>
      <c r="G195" s="19">
        <f t="shared" si="18"/>
        <v>6</v>
      </c>
      <c r="H195" s="19">
        <f t="shared" si="18"/>
        <v>0</v>
      </c>
      <c r="I195" s="19">
        <f t="shared" si="18"/>
        <v>0</v>
      </c>
      <c r="J195" s="19">
        <f t="shared" si="18"/>
        <v>15</v>
      </c>
      <c r="K195" s="19">
        <f t="shared" si="18"/>
        <v>0</v>
      </c>
      <c r="L195" s="19">
        <f t="shared" si="18"/>
        <v>1</v>
      </c>
      <c r="M195" s="19">
        <f>SUM(E195:L195)</f>
        <v>250</v>
      </c>
    </row>
    <row r="196" spans="1:14" x14ac:dyDescent="0.2">
      <c r="A196" s="33"/>
      <c r="B196" s="34"/>
      <c r="C196" s="34"/>
      <c r="D196" s="34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4" x14ac:dyDescent="0.2">
      <c r="A197" s="18">
        <v>20</v>
      </c>
      <c r="B197" s="28"/>
      <c r="C197" s="12"/>
      <c r="D197" s="10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">
      <c r="A198" s="24"/>
      <c r="B198" s="36" t="s">
        <v>26</v>
      </c>
      <c r="C198" s="31"/>
      <c r="D198" s="32"/>
      <c r="E198" s="21"/>
      <c r="F198" s="21">
        <v>74.5</v>
      </c>
      <c r="G198" s="21"/>
      <c r="H198" s="21"/>
      <c r="I198" s="21"/>
      <c r="J198" s="21"/>
      <c r="K198" s="21"/>
      <c r="L198" s="21"/>
      <c r="M198" s="21"/>
      <c r="N198" s="21"/>
    </row>
    <row r="199" spans="1:14" x14ac:dyDescent="0.2">
      <c r="A199" s="24"/>
      <c r="B199" s="379">
        <v>41554</v>
      </c>
      <c r="C199" s="380"/>
      <c r="D199" s="381"/>
      <c r="E199" s="21"/>
      <c r="F199" s="21"/>
      <c r="G199" s="21">
        <v>3.5</v>
      </c>
      <c r="H199" s="21"/>
      <c r="I199" s="21"/>
      <c r="J199" s="21"/>
      <c r="K199" s="21"/>
      <c r="L199" s="21"/>
      <c r="M199" s="21"/>
      <c r="N199" s="21"/>
    </row>
    <row r="200" spans="1:14" x14ac:dyDescent="0.2">
      <c r="A200" s="24"/>
      <c r="B200" s="30"/>
      <c r="C200" s="22"/>
      <c r="D200" s="23"/>
      <c r="E200" s="21"/>
      <c r="F200" s="21">
        <v>49</v>
      </c>
      <c r="G200" s="21"/>
      <c r="H200" s="21"/>
      <c r="I200" s="21"/>
      <c r="J200" s="21"/>
      <c r="K200" s="21"/>
      <c r="L200" s="21"/>
      <c r="M200" s="21"/>
      <c r="N200" s="21"/>
    </row>
    <row r="201" spans="1:14" x14ac:dyDescent="0.2">
      <c r="A201" s="24"/>
      <c r="B201" s="30"/>
      <c r="C201" s="22"/>
      <c r="D201" s="23"/>
      <c r="E201" s="21"/>
      <c r="F201" s="21"/>
      <c r="G201" s="21">
        <v>4.2</v>
      </c>
      <c r="H201" s="21"/>
      <c r="I201" s="21"/>
      <c r="J201" s="21"/>
      <c r="K201" s="21"/>
      <c r="L201" s="21"/>
      <c r="M201" s="21"/>
      <c r="N201" s="21"/>
    </row>
    <row r="202" spans="1:14" x14ac:dyDescent="0.2">
      <c r="A202" s="7"/>
      <c r="B202" s="24"/>
      <c r="C202" s="13"/>
      <c r="D202" s="11"/>
      <c r="E202" s="7"/>
      <c r="F202" s="7">
        <v>6</v>
      </c>
      <c r="G202" s="7"/>
      <c r="H202" s="7"/>
      <c r="I202" s="7"/>
      <c r="J202" s="7"/>
      <c r="K202" s="7"/>
      <c r="L202" s="7"/>
      <c r="M202" s="7"/>
      <c r="N202" s="7"/>
    </row>
    <row r="203" spans="1:14" x14ac:dyDescent="0.2">
      <c r="A203" s="7"/>
      <c r="B203" s="24"/>
      <c r="C203" s="13"/>
      <c r="D203" s="11"/>
      <c r="E203" s="20"/>
      <c r="F203" s="7"/>
      <c r="G203" s="7">
        <v>3</v>
      </c>
      <c r="H203" s="7"/>
      <c r="I203" s="7"/>
      <c r="J203" s="7"/>
      <c r="K203" s="7"/>
      <c r="L203" s="7"/>
      <c r="M203" s="7"/>
      <c r="N203" s="7"/>
    </row>
    <row r="204" spans="1:14" x14ac:dyDescent="0.2">
      <c r="A204" s="7"/>
      <c r="B204" s="24"/>
      <c r="C204" s="13"/>
      <c r="D204" s="11"/>
      <c r="E204" s="20"/>
      <c r="F204" s="7">
        <v>5.5</v>
      </c>
      <c r="G204" s="7"/>
      <c r="H204" s="7"/>
      <c r="I204" s="7"/>
      <c r="J204" s="7"/>
      <c r="K204" s="7"/>
      <c r="L204" s="7"/>
      <c r="M204" s="7"/>
      <c r="N204" s="7"/>
    </row>
    <row r="205" spans="1:14" x14ac:dyDescent="0.2">
      <c r="A205" s="7"/>
      <c r="B205" s="24"/>
      <c r="C205" s="13"/>
      <c r="D205" s="11"/>
      <c r="E205" s="20"/>
      <c r="F205" s="7"/>
      <c r="G205" s="7">
        <v>3</v>
      </c>
      <c r="H205" s="7"/>
      <c r="I205" s="7"/>
      <c r="J205" s="7"/>
      <c r="K205" s="7"/>
      <c r="L205" s="7"/>
      <c r="M205" s="7"/>
      <c r="N205" s="7"/>
    </row>
    <row r="206" spans="1:14" x14ac:dyDescent="0.2">
      <c r="A206" s="7"/>
      <c r="B206" s="24"/>
      <c r="C206" s="13"/>
      <c r="D206" s="11"/>
      <c r="E206" s="20"/>
      <c r="F206" s="7">
        <v>17.3</v>
      </c>
      <c r="G206" s="7"/>
      <c r="H206" s="7"/>
      <c r="I206" s="7"/>
      <c r="J206" s="7"/>
      <c r="K206" s="7"/>
      <c r="L206" s="7"/>
      <c r="M206" s="7"/>
      <c r="N206" s="7"/>
    </row>
    <row r="207" spans="1:14" x14ac:dyDescent="0.2">
      <c r="A207" s="7"/>
      <c r="B207" s="24"/>
      <c r="C207" s="13"/>
      <c r="D207" s="11"/>
      <c r="E207" s="20"/>
      <c r="F207" s="7"/>
      <c r="G207" s="7">
        <v>4.5</v>
      </c>
      <c r="H207" s="7"/>
      <c r="I207" s="7"/>
      <c r="J207" s="7"/>
      <c r="K207" s="7"/>
      <c r="L207" s="7"/>
      <c r="M207" s="7"/>
      <c r="N207" s="7"/>
    </row>
    <row r="208" spans="1:14" x14ac:dyDescent="0.2">
      <c r="A208" s="7"/>
      <c r="B208" s="24"/>
      <c r="C208" s="13"/>
      <c r="D208" s="11"/>
      <c r="E208" s="20"/>
      <c r="F208" s="7">
        <v>10</v>
      </c>
      <c r="G208" s="7"/>
      <c r="H208" s="7"/>
      <c r="I208" s="7"/>
      <c r="J208" s="7"/>
      <c r="K208" s="7"/>
      <c r="L208" s="7"/>
      <c r="M208" s="7"/>
      <c r="N208" s="7"/>
    </row>
    <row r="209" spans="1:14" x14ac:dyDescent="0.2">
      <c r="A209" s="7"/>
      <c r="B209" s="24"/>
      <c r="C209" s="13"/>
      <c r="D209" s="11"/>
      <c r="E209" s="20"/>
      <c r="F209" s="7"/>
      <c r="G209" s="7">
        <v>5</v>
      </c>
      <c r="H209" s="7"/>
      <c r="I209" s="7"/>
      <c r="J209" s="7"/>
      <c r="K209" s="7"/>
      <c r="L209" s="7"/>
      <c r="M209" s="7"/>
      <c r="N209" s="7"/>
    </row>
    <row r="210" spans="1:14" x14ac:dyDescent="0.2">
      <c r="A210" s="7"/>
      <c r="B210" s="24"/>
      <c r="C210" s="13"/>
      <c r="D210" s="11"/>
      <c r="E210" s="20"/>
      <c r="F210" s="7">
        <v>31</v>
      </c>
      <c r="G210" s="7"/>
      <c r="H210" s="7"/>
      <c r="I210" s="7"/>
      <c r="J210" s="7"/>
      <c r="K210" s="7"/>
      <c r="L210" s="7"/>
      <c r="M210" s="7"/>
      <c r="N210" s="7"/>
    </row>
    <row r="211" spans="1:14" x14ac:dyDescent="0.2">
      <c r="A211" s="7"/>
      <c r="B211" s="24"/>
      <c r="C211" s="13"/>
      <c r="D211" s="11"/>
      <c r="E211" s="20"/>
      <c r="F211" s="7"/>
      <c r="G211" s="7"/>
      <c r="H211" s="7"/>
      <c r="I211" s="7"/>
      <c r="J211" s="7"/>
      <c r="K211" s="7">
        <v>12</v>
      </c>
      <c r="L211" s="7"/>
      <c r="M211" s="7"/>
      <c r="N211" s="7" t="s">
        <v>55</v>
      </c>
    </row>
    <row r="212" spans="1:14" x14ac:dyDescent="0.2">
      <c r="A212" s="7"/>
      <c r="B212" s="24"/>
      <c r="C212" s="13"/>
      <c r="D212" s="11"/>
      <c r="E212" s="20"/>
      <c r="F212" s="7">
        <v>8</v>
      </c>
      <c r="G212" s="7"/>
      <c r="H212" s="7"/>
      <c r="I212" s="7"/>
      <c r="J212" s="7"/>
      <c r="K212" s="7"/>
      <c r="L212" s="7"/>
      <c r="M212" s="7"/>
      <c r="N212" s="7"/>
    </row>
    <row r="213" spans="1:14" x14ac:dyDescent="0.2">
      <c r="A213" s="7"/>
      <c r="B213" s="24"/>
      <c r="C213" s="13"/>
      <c r="D213" s="11"/>
      <c r="E213" s="20"/>
      <c r="F213" s="7"/>
      <c r="G213" s="7"/>
      <c r="H213" s="7"/>
      <c r="I213" s="7"/>
      <c r="J213" s="7">
        <v>12</v>
      </c>
      <c r="K213" s="7"/>
      <c r="L213" s="7"/>
      <c r="M213" s="7"/>
      <c r="N213" s="7" t="s">
        <v>25</v>
      </c>
    </row>
    <row r="214" spans="1:14" x14ac:dyDescent="0.2">
      <c r="A214" s="7"/>
      <c r="B214" s="24"/>
      <c r="C214" s="13"/>
      <c r="D214" s="11"/>
      <c r="E214" s="20"/>
      <c r="F214" s="7"/>
      <c r="G214" s="7"/>
      <c r="H214" s="7"/>
      <c r="I214" s="7"/>
      <c r="J214" s="7"/>
      <c r="K214" s="7"/>
      <c r="L214" s="7">
        <v>1.5</v>
      </c>
      <c r="M214" s="7"/>
      <c r="N214" s="7"/>
    </row>
    <row r="215" spans="1:14" x14ac:dyDescent="0.2">
      <c r="A215" s="7"/>
      <c r="B215" s="9"/>
      <c r="C215" s="13"/>
      <c r="D215" s="11"/>
      <c r="E215" s="14"/>
      <c r="F215" s="14"/>
      <c r="G215" s="14"/>
      <c r="H215" s="14"/>
      <c r="I215" s="14"/>
      <c r="J215" s="14"/>
      <c r="K215" s="14"/>
      <c r="L215" s="14"/>
      <c r="M215" s="14"/>
      <c r="N215" s="8"/>
    </row>
    <row r="216" spans="1:14" x14ac:dyDescent="0.2">
      <c r="A216" s="8"/>
      <c r="B216" s="376" t="s">
        <v>15</v>
      </c>
      <c r="C216" s="377"/>
      <c r="D216" s="378"/>
      <c r="E216" s="19">
        <f t="shared" ref="E216:L216" si="19">SUM(E197:E215)</f>
        <v>0</v>
      </c>
      <c r="F216" s="19">
        <f t="shared" si="19"/>
        <v>201.3</v>
      </c>
      <c r="G216" s="19">
        <f t="shared" si="19"/>
        <v>23.2</v>
      </c>
      <c r="H216" s="19">
        <f t="shared" si="19"/>
        <v>0</v>
      </c>
      <c r="I216" s="19">
        <f t="shared" si="19"/>
        <v>0</v>
      </c>
      <c r="J216" s="19">
        <f t="shared" si="19"/>
        <v>12</v>
      </c>
      <c r="K216" s="19">
        <f t="shared" si="19"/>
        <v>12</v>
      </c>
      <c r="L216" s="19">
        <f t="shared" si="19"/>
        <v>1.5</v>
      </c>
      <c r="M216" s="19">
        <f>SUM(E216:L216)</f>
        <v>250</v>
      </c>
    </row>
    <row r="218" spans="1:14" x14ac:dyDescent="0.2">
      <c r="A218" s="18">
        <v>21</v>
      </c>
      <c r="B218" s="28"/>
      <c r="C218" s="12"/>
      <c r="D218" s="10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">
      <c r="A219" s="24"/>
      <c r="B219" s="36" t="s">
        <v>26</v>
      </c>
      <c r="C219" s="31"/>
      <c r="D219" s="32"/>
      <c r="E219" s="21"/>
      <c r="F219" s="21"/>
      <c r="G219" s="21"/>
      <c r="H219" s="21"/>
      <c r="I219" s="21"/>
      <c r="J219" s="21">
        <v>46</v>
      </c>
      <c r="K219" s="21"/>
      <c r="L219" s="21"/>
      <c r="M219" s="21"/>
      <c r="N219" s="21"/>
    </row>
    <row r="220" spans="1:14" x14ac:dyDescent="0.2">
      <c r="A220" s="24"/>
      <c r="B220" s="379">
        <v>41555</v>
      </c>
      <c r="C220" s="380"/>
      <c r="D220" s="381"/>
      <c r="E220" s="21"/>
      <c r="F220" s="21"/>
      <c r="G220" s="21">
        <v>20</v>
      </c>
      <c r="H220" s="21"/>
      <c r="I220" s="21"/>
      <c r="J220" s="21"/>
      <c r="K220" s="21"/>
      <c r="L220" s="21"/>
      <c r="M220" s="21"/>
      <c r="N220" s="21"/>
    </row>
    <row r="221" spans="1:14" x14ac:dyDescent="0.2">
      <c r="A221" s="24"/>
      <c r="B221" s="30"/>
      <c r="C221" s="22"/>
      <c r="D221" s="23"/>
      <c r="E221" s="21"/>
      <c r="F221" s="21"/>
      <c r="G221" s="21"/>
      <c r="H221" s="21"/>
      <c r="I221" s="21"/>
      <c r="J221" s="21">
        <v>89</v>
      </c>
      <c r="K221" s="21"/>
      <c r="L221" s="21"/>
      <c r="M221" s="21"/>
      <c r="N221" s="21"/>
    </row>
    <row r="222" spans="1:14" x14ac:dyDescent="0.2">
      <c r="A222" s="24"/>
      <c r="B222" s="30"/>
      <c r="C222" s="22"/>
      <c r="D222" s="23"/>
      <c r="E222" s="21"/>
      <c r="F222" s="21"/>
      <c r="G222" s="21">
        <v>27</v>
      </c>
      <c r="H222" s="21"/>
      <c r="I222" s="21"/>
      <c r="J222" s="21"/>
      <c r="K222" s="21"/>
      <c r="L222" s="21"/>
      <c r="M222" s="21"/>
      <c r="N222" s="21"/>
    </row>
    <row r="223" spans="1:14" x14ac:dyDescent="0.2">
      <c r="A223" s="24"/>
      <c r="B223" s="30"/>
      <c r="C223" s="22"/>
      <c r="D223" s="23"/>
      <c r="E223" s="21"/>
      <c r="F223" s="21"/>
      <c r="G223" s="21"/>
      <c r="H223" s="21"/>
      <c r="I223" s="21"/>
      <c r="J223" s="21">
        <v>13</v>
      </c>
      <c r="K223" s="21"/>
      <c r="L223" s="21"/>
      <c r="M223" s="21"/>
      <c r="N223" s="21"/>
    </row>
    <row r="224" spans="1:14" x14ac:dyDescent="0.2">
      <c r="A224" s="24"/>
      <c r="B224" s="30"/>
      <c r="C224" s="22"/>
      <c r="D224" s="23"/>
      <c r="E224" s="21"/>
      <c r="F224" s="21"/>
      <c r="G224" s="21">
        <v>17</v>
      </c>
      <c r="H224" s="21"/>
      <c r="I224" s="21"/>
      <c r="J224" s="21"/>
      <c r="K224" s="21"/>
      <c r="L224" s="21"/>
      <c r="M224" s="21"/>
      <c r="N224" s="21"/>
    </row>
    <row r="225" spans="1:14" x14ac:dyDescent="0.2">
      <c r="A225" s="24"/>
      <c r="B225" s="30"/>
      <c r="C225" s="22"/>
      <c r="D225" s="23"/>
      <c r="E225" s="21"/>
      <c r="F225" s="21"/>
      <c r="G225" s="21"/>
      <c r="H225" s="21"/>
      <c r="I225" s="21"/>
      <c r="J225" s="21">
        <v>25</v>
      </c>
      <c r="K225" s="21"/>
      <c r="L225" s="21"/>
      <c r="M225" s="21"/>
      <c r="N225" s="21"/>
    </row>
    <row r="226" spans="1:14" x14ac:dyDescent="0.2">
      <c r="A226" s="24"/>
      <c r="B226" s="30"/>
      <c r="C226" s="22"/>
      <c r="D226" s="23"/>
      <c r="E226" s="21"/>
      <c r="F226" s="21"/>
      <c r="G226" s="21">
        <v>12</v>
      </c>
      <c r="H226" s="21"/>
      <c r="I226" s="21"/>
      <c r="J226" s="21"/>
      <c r="K226" s="21"/>
      <c r="L226" s="21"/>
      <c r="M226" s="21"/>
      <c r="N226" s="21"/>
    </row>
    <row r="227" spans="1:14" x14ac:dyDescent="0.2">
      <c r="A227" s="7"/>
      <c r="B227" s="9"/>
      <c r="C227" s="13"/>
      <c r="D227" s="11"/>
      <c r="E227" s="20"/>
      <c r="F227" s="7"/>
      <c r="G227" s="7"/>
      <c r="H227" s="7"/>
      <c r="I227" s="7"/>
      <c r="J227" s="7"/>
      <c r="K227" s="7"/>
      <c r="L227" s="7">
        <v>1</v>
      </c>
      <c r="M227" s="7"/>
      <c r="N227" s="7"/>
    </row>
    <row r="228" spans="1:14" x14ac:dyDescent="0.2">
      <c r="A228" s="7"/>
      <c r="B228" s="9"/>
      <c r="C228" s="13"/>
      <c r="D228" s="11"/>
      <c r="E228" s="14"/>
      <c r="F228" s="14"/>
      <c r="G228" s="14"/>
      <c r="H228" s="14"/>
      <c r="I228" s="14"/>
      <c r="J228" s="14"/>
      <c r="K228" s="14"/>
      <c r="L228" s="14"/>
      <c r="M228" s="14"/>
      <c r="N228" s="8"/>
    </row>
    <row r="229" spans="1:14" x14ac:dyDescent="0.2">
      <c r="A229" s="8"/>
      <c r="B229" s="376" t="s">
        <v>15</v>
      </c>
      <c r="C229" s="377"/>
      <c r="D229" s="378"/>
      <c r="E229" s="19">
        <f t="shared" ref="E229:L229" si="20">SUM(E218:E228)</f>
        <v>0</v>
      </c>
      <c r="F229" s="19">
        <f t="shared" si="20"/>
        <v>0</v>
      </c>
      <c r="G229" s="19">
        <f t="shared" si="20"/>
        <v>76</v>
      </c>
      <c r="H229" s="19">
        <f t="shared" si="20"/>
        <v>0</v>
      </c>
      <c r="I229" s="19">
        <f t="shared" si="20"/>
        <v>0</v>
      </c>
      <c r="J229" s="19">
        <f t="shared" si="20"/>
        <v>173</v>
      </c>
      <c r="K229" s="19">
        <f t="shared" si="20"/>
        <v>0</v>
      </c>
      <c r="L229" s="19">
        <f t="shared" si="20"/>
        <v>1</v>
      </c>
      <c r="M229" s="19">
        <f>SUM(E229:L229)</f>
        <v>250</v>
      </c>
    </row>
    <row r="231" spans="1:14" x14ac:dyDescent="0.2">
      <c r="A231" s="18">
        <v>22</v>
      </c>
      <c r="B231" s="28"/>
      <c r="C231" s="12"/>
      <c r="D231" s="10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">
      <c r="A232" s="24"/>
      <c r="B232" s="30"/>
      <c r="C232" s="22"/>
      <c r="D232" s="23"/>
      <c r="E232" s="21"/>
      <c r="F232" s="21"/>
      <c r="G232" s="21"/>
      <c r="H232" s="21"/>
      <c r="I232" s="21"/>
      <c r="J232" s="21">
        <v>52</v>
      </c>
      <c r="K232" s="21"/>
      <c r="L232" s="21"/>
      <c r="M232" s="21"/>
      <c r="N232" s="385" t="s">
        <v>56</v>
      </c>
    </row>
    <row r="233" spans="1:14" x14ac:dyDescent="0.2">
      <c r="A233" s="24"/>
      <c r="B233" s="30"/>
      <c r="C233" s="22"/>
      <c r="D233" s="23"/>
      <c r="E233" s="21"/>
      <c r="F233" s="21"/>
      <c r="G233" s="21"/>
      <c r="H233" s="21"/>
      <c r="I233" s="21">
        <v>197</v>
      </c>
      <c r="J233" s="21"/>
      <c r="K233" s="21"/>
      <c r="L233" s="21"/>
      <c r="M233" s="21"/>
      <c r="N233" s="386"/>
    </row>
    <row r="234" spans="1:14" x14ac:dyDescent="0.2">
      <c r="A234" s="24"/>
      <c r="B234" s="30"/>
      <c r="C234" s="22"/>
      <c r="D234" s="23"/>
      <c r="E234" s="21"/>
      <c r="F234" s="21"/>
      <c r="G234" s="21"/>
      <c r="H234" s="21"/>
      <c r="I234" s="21"/>
      <c r="J234" s="21"/>
      <c r="K234" s="21"/>
      <c r="L234" s="21">
        <v>1</v>
      </c>
      <c r="M234" s="21"/>
      <c r="N234" s="21"/>
    </row>
    <row r="235" spans="1:14" x14ac:dyDescent="0.2">
      <c r="A235" s="7"/>
      <c r="B235" s="9"/>
      <c r="C235" s="13"/>
      <c r="D235" s="11"/>
      <c r="E235" s="14"/>
      <c r="F235" s="14"/>
      <c r="G235" s="14"/>
      <c r="H235" s="14"/>
      <c r="I235" s="14"/>
      <c r="J235" s="14"/>
      <c r="K235" s="14"/>
      <c r="L235" s="14"/>
      <c r="M235" s="14"/>
      <c r="N235" s="8"/>
    </row>
    <row r="236" spans="1:14" x14ac:dyDescent="0.2">
      <c r="A236" s="8"/>
      <c r="B236" s="376" t="s">
        <v>15</v>
      </c>
      <c r="C236" s="377"/>
      <c r="D236" s="378"/>
      <c r="E236" s="19">
        <f t="shared" ref="E236:L236" si="21">SUM(E231:E235)</f>
        <v>0</v>
      </c>
      <c r="F236" s="19">
        <f t="shared" si="21"/>
        <v>0</v>
      </c>
      <c r="G236" s="19">
        <f t="shared" si="21"/>
        <v>0</v>
      </c>
      <c r="H236" s="19">
        <f t="shared" si="21"/>
        <v>0</v>
      </c>
      <c r="I236" s="19">
        <f t="shared" si="21"/>
        <v>197</v>
      </c>
      <c r="J236" s="19">
        <f t="shared" si="21"/>
        <v>52</v>
      </c>
      <c r="K236" s="19">
        <f t="shared" si="21"/>
        <v>0</v>
      </c>
      <c r="L236" s="19">
        <f t="shared" si="21"/>
        <v>1</v>
      </c>
      <c r="M236" s="19">
        <f>SUM(E236:L236)</f>
        <v>250</v>
      </c>
    </row>
    <row r="238" spans="1:14" x14ac:dyDescent="0.2">
      <c r="A238" s="18">
        <v>23</v>
      </c>
      <c r="B238" s="28"/>
      <c r="C238" s="12"/>
      <c r="D238" s="10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">
      <c r="A239" s="7"/>
      <c r="B239" s="24"/>
      <c r="C239" s="13"/>
      <c r="D239" s="11"/>
      <c r="E239" s="7"/>
      <c r="F239" s="7"/>
      <c r="G239" s="7"/>
      <c r="H239" s="7"/>
      <c r="I239" s="7">
        <v>242</v>
      </c>
      <c r="J239" s="7"/>
      <c r="K239" s="7"/>
      <c r="L239" s="7"/>
      <c r="M239" s="7"/>
      <c r="N239" s="7"/>
    </row>
    <row r="240" spans="1:14" x14ac:dyDescent="0.2">
      <c r="A240" s="7"/>
      <c r="B240" s="9"/>
      <c r="C240" s="13"/>
      <c r="D240" s="11"/>
      <c r="E240" s="20"/>
      <c r="F240" s="7"/>
      <c r="G240" s="7"/>
      <c r="H240" s="7"/>
      <c r="I240" s="7"/>
      <c r="J240" s="7"/>
      <c r="K240" s="7"/>
      <c r="L240" s="7">
        <v>8</v>
      </c>
      <c r="M240" s="7"/>
      <c r="N240" s="7"/>
    </row>
    <row r="241" spans="1:14" x14ac:dyDescent="0.2">
      <c r="A241" s="7"/>
      <c r="B241" s="9"/>
      <c r="C241" s="13"/>
      <c r="D241" s="11"/>
      <c r="E241" s="14"/>
      <c r="F241" s="14"/>
      <c r="G241" s="14"/>
      <c r="H241" s="14"/>
      <c r="I241" s="14"/>
      <c r="J241" s="14"/>
      <c r="K241" s="14"/>
      <c r="L241" s="14"/>
      <c r="M241" s="14"/>
      <c r="N241" s="8"/>
    </row>
    <row r="242" spans="1:14" x14ac:dyDescent="0.2">
      <c r="A242" s="8"/>
      <c r="B242" s="376" t="s">
        <v>15</v>
      </c>
      <c r="C242" s="377"/>
      <c r="D242" s="378"/>
      <c r="E242" s="19">
        <f t="shared" ref="E242:L242" si="22">SUM(E238:E241)</f>
        <v>0</v>
      </c>
      <c r="F242" s="19">
        <f t="shared" si="22"/>
        <v>0</v>
      </c>
      <c r="G242" s="19">
        <f t="shared" si="22"/>
        <v>0</v>
      </c>
      <c r="H242" s="19">
        <f t="shared" si="22"/>
        <v>0</v>
      </c>
      <c r="I242" s="19">
        <f t="shared" si="22"/>
        <v>242</v>
      </c>
      <c r="J242" s="19">
        <f t="shared" si="22"/>
        <v>0</v>
      </c>
      <c r="K242" s="19">
        <f t="shared" si="22"/>
        <v>0</v>
      </c>
      <c r="L242" s="19">
        <f t="shared" si="22"/>
        <v>8</v>
      </c>
      <c r="M242" s="19">
        <f>SUM(E242:L242)</f>
        <v>250</v>
      </c>
    </row>
    <row r="244" spans="1:14" x14ac:dyDescent="0.2">
      <c r="A244" s="18">
        <v>24</v>
      </c>
      <c r="B244" s="28"/>
      <c r="C244" s="12"/>
      <c r="D244" s="10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">
      <c r="A245" s="7"/>
      <c r="B245" s="24"/>
      <c r="C245" s="13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x14ac:dyDescent="0.2">
      <c r="A246" s="7"/>
      <c r="B246" s="9"/>
      <c r="C246" s="13"/>
      <c r="D246" s="11"/>
      <c r="E246" s="20"/>
      <c r="F246" s="7"/>
      <c r="G246" s="7"/>
      <c r="H246" s="7"/>
      <c r="I246" s="7"/>
      <c r="J246" s="7"/>
      <c r="K246" s="7"/>
      <c r="L246" s="7"/>
      <c r="M246" s="7"/>
      <c r="N246" s="7"/>
    </row>
    <row r="247" spans="1:14" x14ac:dyDescent="0.2">
      <c r="A247" s="7"/>
      <c r="B247" s="9"/>
      <c r="C247" s="13"/>
      <c r="D247" s="11"/>
      <c r="E247" s="14"/>
      <c r="F247" s="14"/>
      <c r="G247" s="14"/>
      <c r="H247" s="14"/>
      <c r="I247" s="14"/>
      <c r="J247" s="14"/>
      <c r="K247" s="14"/>
      <c r="L247" s="14"/>
      <c r="M247" s="14"/>
      <c r="N247" s="8"/>
    </row>
    <row r="248" spans="1:14" x14ac:dyDescent="0.2">
      <c r="A248" s="8"/>
      <c r="B248" s="376" t="s">
        <v>15</v>
      </c>
      <c r="C248" s="377"/>
      <c r="D248" s="378"/>
      <c r="E248" s="19">
        <f t="shared" ref="E248:L248" si="23">SUM(E244:E247)</f>
        <v>0</v>
      </c>
      <c r="F248" s="19">
        <f t="shared" si="23"/>
        <v>0</v>
      </c>
      <c r="G248" s="19">
        <f t="shared" si="23"/>
        <v>0</v>
      </c>
      <c r="H248" s="19">
        <f t="shared" si="23"/>
        <v>0</v>
      </c>
      <c r="I248" s="19">
        <f t="shared" si="23"/>
        <v>0</v>
      </c>
      <c r="J248" s="19">
        <f t="shared" si="23"/>
        <v>0</v>
      </c>
      <c r="K248" s="19">
        <f t="shared" si="23"/>
        <v>0</v>
      </c>
      <c r="L248" s="19">
        <f t="shared" si="23"/>
        <v>0</v>
      </c>
      <c r="M248" s="19">
        <f>SUM(E248:L248)</f>
        <v>0</v>
      </c>
    </row>
    <row r="249" spans="1:14" x14ac:dyDescent="0.2">
      <c r="A249" s="20"/>
      <c r="B249" s="44"/>
      <c r="C249" s="44"/>
      <c r="D249" s="44"/>
      <c r="E249" s="20"/>
      <c r="F249" s="20"/>
      <c r="G249" s="20"/>
      <c r="H249" s="20"/>
      <c r="I249" s="20"/>
      <c r="J249" s="20"/>
      <c r="K249" s="20"/>
      <c r="L249" s="20"/>
      <c r="M249" s="20"/>
    </row>
    <row r="250" spans="1:14" ht="12.75" x14ac:dyDescent="0.2">
      <c r="A250" s="20"/>
      <c r="B250" s="44"/>
      <c r="C250" s="44"/>
      <c r="D250" s="44"/>
      <c r="E250" s="20"/>
      <c r="F250" s="20"/>
      <c r="G250" s="20"/>
      <c r="H250" s="20"/>
      <c r="I250" s="20"/>
      <c r="J250" s="20"/>
      <c r="K250" s="20"/>
      <c r="L250" s="20"/>
      <c r="M250" s="20"/>
      <c r="N250" s="47" t="s">
        <v>46</v>
      </c>
    </row>
    <row r="251" spans="1:14" x14ac:dyDescent="0.2">
      <c r="A251" s="20"/>
      <c r="B251" s="44"/>
      <c r="C251" s="44"/>
      <c r="D251" s="44"/>
      <c r="E251" s="20"/>
      <c r="F251" s="20"/>
      <c r="G251" s="20"/>
      <c r="H251" s="20"/>
      <c r="I251" s="20"/>
      <c r="J251" s="20"/>
      <c r="K251" s="20"/>
      <c r="L251" s="20"/>
      <c r="M251" s="20"/>
    </row>
    <row r="252" spans="1:14" x14ac:dyDescent="0.2">
      <c r="A252" s="20"/>
      <c r="B252" s="44"/>
      <c r="C252" s="44"/>
      <c r="D252" s="44"/>
      <c r="E252" s="20"/>
      <c r="F252" s="20"/>
      <c r="G252" s="20"/>
      <c r="H252" s="20"/>
      <c r="I252" s="20"/>
      <c r="J252" s="20"/>
      <c r="K252" s="20"/>
      <c r="L252" s="20"/>
      <c r="M252" s="20"/>
    </row>
    <row r="253" spans="1:14" x14ac:dyDescent="0.2">
      <c r="A253" s="20"/>
      <c r="B253" s="44"/>
      <c r="C253" s="44"/>
      <c r="D253" s="44"/>
      <c r="E253" s="20"/>
      <c r="F253" s="20"/>
      <c r="G253" s="20"/>
      <c r="H253" s="20"/>
      <c r="I253" s="20"/>
      <c r="J253" s="20"/>
      <c r="K253" s="20"/>
      <c r="L253" s="20"/>
      <c r="M253" s="20"/>
    </row>
    <row r="254" spans="1:14" x14ac:dyDescent="0.2">
      <c r="A254" s="20"/>
      <c r="B254" s="44"/>
      <c r="C254" s="44"/>
      <c r="D254" s="44"/>
      <c r="E254" s="20"/>
      <c r="F254" s="20"/>
      <c r="G254" s="20"/>
      <c r="H254" s="20"/>
      <c r="I254" s="20"/>
      <c r="J254" s="20"/>
      <c r="K254" s="20"/>
      <c r="L254" s="20"/>
      <c r="M254" s="20"/>
    </row>
    <row r="255" spans="1:14" x14ac:dyDescent="0.2">
      <c r="A255" s="20"/>
      <c r="B255" s="44"/>
      <c r="C255" s="44"/>
      <c r="D255" s="44"/>
      <c r="E255" s="20"/>
      <c r="F255" s="20"/>
      <c r="G255" s="20"/>
      <c r="H255" s="20"/>
      <c r="I255" s="20"/>
      <c r="J255" s="20"/>
      <c r="K255" s="20"/>
      <c r="L255" s="20"/>
      <c r="M255" s="20"/>
    </row>
    <row r="256" spans="1:14" x14ac:dyDescent="0.2">
      <c r="A256" s="20"/>
      <c r="B256" s="44"/>
      <c r="C256" s="44"/>
      <c r="D256" s="44"/>
      <c r="E256" s="20"/>
      <c r="F256" s="20"/>
      <c r="G256" s="20"/>
      <c r="H256" s="20"/>
      <c r="I256" s="20"/>
      <c r="J256" s="20"/>
      <c r="K256" s="20"/>
      <c r="L256" s="20"/>
      <c r="M256" s="20"/>
    </row>
    <row r="257" spans="1:14" x14ac:dyDescent="0.2">
      <c r="A257" s="20"/>
      <c r="B257" s="44"/>
      <c r="C257" s="44"/>
      <c r="D257" s="44"/>
      <c r="E257" s="20"/>
      <c r="F257" s="20"/>
      <c r="G257" s="20"/>
      <c r="H257" s="20"/>
      <c r="I257" s="20"/>
      <c r="J257" s="20"/>
      <c r="K257" s="20"/>
      <c r="L257" s="20"/>
      <c r="M257" s="20"/>
    </row>
    <row r="258" spans="1:14" x14ac:dyDescent="0.2">
      <c r="A258" s="20"/>
      <c r="B258" s="44"/>
      <c r="C258" s="44"/>
      <c r="D258" s="44"/>
      <c r="E258" s="20"/>
      <c r="F258" s="20"/>
      <c r="G258" s="20"/>
      <c r="H258" s="20"/>
      <c r="I258" s="20"/>
      <c r="J258" s="20"/>
      <c r="K258" s="20"/>
      <c r="L258" s="20"/>
      <c r="M258" s="20"/>
    </row>
    <row r="259" spans="1:14" x14ac:dyDescent="0.2">
      <c r="A259" s="20"/>
      <c r="B259" s="44"/>
      <c r="C259" s="44"/>
      <c r="D259" s="44"/>
      <c r="E259" s="20"/>
      <c r="F259" s="20"/>
      <c r="G259" s="20"/>
      <c r="H259" s="20"/>
      <c r="I259" s="20"/>
      <c r="J259" s="20"/>
      <c r="K259" s="20"/>
      <c r="L259" s="20"/>
      <c r="M259" s="20"/>
    </row>
    <row r="260" spans="1:14" x14ac:dyDescent="0.2">
      <c r="A260" s="20"/>
      <c r="B260" s="44"/>
      <c r="C260" s="44"/>
      <c r="D260" s="44"/>
      <c r="E260" s="20"/>
      <c r="F260" s="20"/>
      <c r="G260" s="20"/>
      <c r="H260" s="20"/>
      <c r="I260" s="20"/>
      <c r="J260" s="20"/>
      <c r="K260" s="20"/>
      <c r="L260" s="20"/>
      <c r="M260" s="20"/>
    </row>
    <row r="261" spans="1:14" x14ac:dyDescent="0.2">
      <c r="A261" s="20"/>
      <c r="B261" s="44"/>
      <c r="C261" s="44"/>
      <c r="D261" s="44"/>
      <c r="E261" s="20"/>
      <c r="F261" s="20"/>
      <c r="G261" s="20"/>
      <c r="H261" s="20"/>
      <c r="I261" s="20"/>
      <c r="J261" s="20"/>
      <c r="K261" s="20"/>
      <c r="L261" s="20"/>
      <c r="M261" s="20"/>
    </row>
    <row r="262" spans="1:14" x14ac:dyDescent="0.2">
      <c r="A262" s="20"/>
      <c r="B262" s="44"/>
      <c r="C262" s="44"/>
      <c r="D262" s="44"/>
      <c r="E262" s="20"/>
      <c r="F262" s="20"/>
      <c r="G262" s="20"/>
      <c r="H262" s="20"/>
      <c r="I262" s="20"/>
      <c r="J262" s="20"/>
      <c r="K262" s="20"/>
      <c r="L262" s="20"/>
      <c r="M262" s="20"/>
    </row>
    <row r="264" spans="1:14" x14ac:dyDescent="0.2">
      <c r="A264" s="18">
        <v>25</v>
      </c>
      <c r="B264" s="28"/>
      <c r="C264" s="12"/>
      <c r="D264" s="10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">
      <c r="A265" s="7"/>
      <c r="B265" s="24"/>
      <c r="C265" s="13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x14ac:dyDescent="0.2">
      <c r="A266" s="7"/>
      <c r="B266" s="9"/>
      <c r="C266" s="13"/>
      <c r="D266" s="11"/>
      <c r="E266" s="20"/>
      <c r="F266" s="7"/>
      <c r="G266" s="7"/>
      <c r="H266" s="7"/>
      <c r="I266" s="7"/>
      <c r="J266" s="7"/>
      <c r="K266" s="7"/>
      <c r="L266" s="7"/>
      <c r="M266" s="7"/>
      <c r="N266" s="7"/>
    </row>
    <row r="267" spans="1:14" x14ac:dyDescent="0.2">
      <c r="A267" s="7"/>
      <c r="B267" s="9"/>
      <c r="C267" s="13"/>
      <c r="D267" s="11"/>
      <c r="E267" s="14"/>
      <c r="F267" s="14"/>
      <c r="G267" s="14"/>
      <c r="H267" s="14"/>
      <c r="I267" s="14"/>
      <c r="J267" s="14"/>
      <c r="K267" s="14"/>
      <c r="L267" s="14"/>
      <c r="M267" s="14"/>
      <c r="N267" s="8"/>
    </row>
    <row r="268" spans="1:14" x14ac:dyDescent="0.2">
      <c r="A268" s="8"/>
      <c r="B268" s="376" t="s">
        <v>15</v>
      </c>
      <c r="C268" s="377"/>
      <c r="D268" s="378"/>
      <c r="E268" s="19">
        <f t="shared" ref="E268:L268" si="24">SUM(E264:E267)</f>
        <v>0</v>
      </c>
      <c r="F268" s="19">
        <f t="shared" si="24"/>
        <v>0</v>
      </c>
      <c r="G268" s="19">
        <f t="shared" si="24"/>
        <v>0</v>
      </c>
      <c r="H268" s="19">
        <f t="shared" si="24"/>
        <v>0</v>
      </c>
      <c r="I268" s="19">
        <f t="shared" si="24"/>
        <v>0</v>
      </c>
      <c r="J268" s="19">
        <f t="shared" si="24"/>
        <v>0</v>
      </c>
      <c r="K268" s="19">
        <f t="shared" si="24"/>
        <v>0</v>
      </c>
      <c r="L268" s="19">
        <f t="shared" si="24"/>
        <v>0</v>
      </c>
      <c r="M268" s="19">
        <f>SUM(E268:L268)</f>
        <v>0</v>
      </c>
    </row>
    <row r="270" spans="1:14" x14ac:dyDescent="0.2">
      <c r="A270" s="18">
        <v>26</v>
      </c>
      <c r="B270" s="28"/>
      <c r="C270" s="12"/>
      <c r="D270" s="10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">
      <c r="A271" s="7"/>
      <c r="B271" s="24"/>
      <c r="C271" s="13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x14ac:dyDescent="0.2">
      <c r="A272" s="7"/>
      <c r="B272" s="9"/>
      <c r="C272" s="13"/>
      <c r="D272" s="11"/>
      <c r="E272" s="20"/>
      <c r="F272" s="7"/>
      <c r="G272" s="7"/>
      <c r="H272" s="7"/>
      <c r="I272" s="7"/>
      <c r="J272" s="7"/>
      <c r="K272" s="7"/>
      <c r="L272" s="7"/>
      <c r="M272" s="7"/>
      <c r="N272" s="7"/>
    </row>
    <row r="273" spans="1:14" x14ac:dyDescent="0.2">
      <c r="A273" s="7"/>
      <c r="B273" s="9"/>
      <c r="C273" s="13"/>
      <c r="D273" s="11"/>
      <c r="E273" s="14"/>
      <c r="F273" s="14"/>
      <c r="G273" s="14"/>
      <c r="H273" s="14"/>
      <c r="I273" s="14"/>
      <c r="J273" s="14"/>
      <c r="K273" s="14"/>
      <c r="L273" s="14"/>
      <c r="M273" s="14"/>
      <c r="N273" s="8"/>
    </row>
    <row r="274" spans="1:14" x14ac:dyDescent="0.2">
      <c r="A274" s="8"/>
      <c r="B274" s="376" t="s">
        <v>15</v>
      </c>
      <c r="C274" s="377"/>
      <c r="D274" s="378"/>
      <c r="E274" s="19">
        <f t="shared" ref="E274:L274" si="25">SUM(E270:E273)</f>
        <v>0</v>
      </c>
      <c r="F274" s="19">
        <f t="shared" si="25"/>
        <v>0</v>
      </c>
      <c r="G274" s="19">
        <f t="shared" si="25"/>
        <v>0</v>
      </c>
      <c r="H274" s="19">
        <f t="shared" si="25"/>
        <v>0</v>
      </c>
      <c r="I274" s="19">
        <f t="shared" si="25"/>
        <v>0</v>
      </c>
      <c r="J274" s="19">
        <f t="shared" si="25"/>
        <v>0</v>
      </c>
      <c r="K274" s="19">
        <f t="shared" si="25"/>
        <v>0</v>
      </c>
      <c r="L274" s="19">
        <f t="shared" si="25"/>
        <v>0</v>
      </c>
      <c r="M274" s="19">
        <f>SUM(E274:L274)</f>
        <v>0</v>
      </c>
    </row>
    <row r="276" spans="1:14" x14ac:dyDescent="0.2">
      <c r="A276" s="18">
        <v>27</v>
      </c>
      <c r="B276" s="28"/>
      <c r="C276" s="12"/>
      <c r="D276" s="10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">
      <c r="A277" s="7"/>
      <c r="B277" s="24"/>
      <c r="C277" s="13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x14ac:dyDescent="0.2">
      <c r="A278" s="7"/>
      <c r="B278" s="9"/>
      <c r="C278" s="13"/>
      <c r="D278" s="11"/>
      <c r="E278" s="20"/>
      <c r="F278" s="7"/>
      <c r="G278" s="7"/>
      <c r="H278" s="7"/>
      <c r="I278" s="7"/>
      <c r="J278" s="7"/>
      <c r="K278" s="7"/>
      <c r="L278" s="7"/>
      <c r="M278" s="7"/>
      <c r="N278" s="7"/>
    </row>
    <row r="279" spans="1:14" x14ac:dyDescent="0.2">
      <c r="A279" s="7"/>
      <c r="B279" s="9"/>
      <c r="C279" s="13"/>
      <c r="D279" s="11"/>
      <c r="E279" s="14"/>
      <c r="F279" s="14"/>
      <c r="G279" s="14"/>
      <c r="H279" s="14"/>
      <c r="I279" s="14"/>
      <c r="J279" s="14"/>
      <c r="K279" s="14"/>
      <c r="L279" s="14"/>
      <c r="M279" s="14"/>
      <c r="N279" s="8"/>
    </row>
    <row r="280" spans="1:14" x14ac:dyDescent="0.2">
      <c r="A280" s="8"/>
      <c r="B280" s="376" t="s">
        <v>15</v>
      </c>
      <c r="C280" s="377"/>
      <c r="D280" s="378"/>
      <c r="E280" s="19">
        <f t="shared" ref="E280:L280" si="26">SUM(E276:E279)</f>
        <v>0</v>
      </c>
      <c r="F280" s="19">
        <f t="shared" si="26"/>
        <v>0</v>
      </c>
      <c r="G280" s="19">
        <f t="shared" si="26"/>
        <v>0</v>
      </c>
      <c r="H280" s="19">
        <f t="shared" si="26"/>
        <v>0</v>
      </c>
      <c r="I280" s="19">
        <f t="shared" si="26"/>
        <v>0</v>
      </c>
      <c r="J280" s="19">
        <f t="shared" si="26"/>
        <v>0</v>
      </c>
      <c r="K280" s="19">
        <f t="shared" si="26"/>
        <v>0</v>
      </c>
      <c r="L280" s="19">
        <f t="shared" si="26"/>
        <v>0</v>
      </c>
      <c r="M280" s="19">
        <f>SUM(E280:L280)</f>
        <v>0</v>
      </c>
    </row>
    <row r="282" spans="1:14" x14ac:dyDescent="0.2">
      <c r="A282" s="18">
        <v>28</v>
      </c>
      <c r="B282" s="28"/>
      <c r="C282" s="12"/>
      <c r="D282" s="10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">
      <c r="A283" s="7"/>
      <c r="B283" s="24"/>
      <c r="C283" s="13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x14ac:dyDescent="0.2">
      <c r="A284" s="7"/>
      <c r="B284" s="9"/>
      <c r="C284" s="13"/>
      <c r="D284" s="11"/>
      <c r="E284" s="20"/>
      <c r="F284" s="7"/>
      <c r="G284" s="7"/>
      <c r="H284" s="7"/>
      <c r="I284" s="7"/>
      <c r="J284" s="7"/>
      <c r="K284" s="7"/>
      <c r="L284" s="7"/>
      <c r="M284" s="7"/>
      <c r="N284" s="7"/>
    </row>
    <row r="285" spans="1:14" x14ac:dyDescent="0.2">
      <c r="A285" s="7"/>
      <c r="B285" s="9"/>
      <c r="C285" s="13"/>
      <c r="D285" s="11"/>
      <c r="E285" s="14"/>
      <c r="F285" s="14"/>
      <c r="G285" s="14"/>
      <c r="H285" s="14"/>
      <c r="I285" s="14"/>
      <c r="J285" s="14"/>
      <c r="K285" s="14"/>
      <c r="L285" s="14"/>
      <c r="M285" s="14"/>
      <c r="N285" s="8"/>
    </row>
    <row r="286" spans="1:14" x14ac:dyDescent="0.2">
      <c r="A286" s="8"/>
      <c r="B286" s="376" t="s">
        <v>15</v>
      </c>
      <c r="C286" s="377"/>
      <c r="D286" s="378"/>
      <c r="E286" s="19">
        <f t="shared" ref="E286:L286" si="27">SUM(E282:E285)</f>
        <v>0</v>
      </c>
      <c r="F286" s="19">
        <f t="shared" si="27"/>
        <v>0</v>
      </c>
      <c r="G286" s="19">
        <f t="shared" si="27"/>
        <v>0</v>
      </c>
      <c r="H286" s="19">
        <f t="shared" si="27"/>
        <v>0</v>
      </c>
      <c r="I286" s="19">
        <f t="shared" si="27"/>
        <v>0</v>
      </c>
      <c r="J286" s="19">
        <f t="shared" si="27"/>
        <v>0</v>
      </c>
      <c r="K286" s="19">
        <f t="shared" si="27"/>
        <v>0</v>
      </c>
      <c r="L286" s="19">
        <f t="shared" si="27"/>
        <v>0</v>
      </c>
      <c r="M286" s="19">
        <f>SUM(E286:L286)</f>
        <v>0</v>
      </c>
    </row>
    <row r="288" spans="1:14" x14ac:dyDescent="0.2">
      <c r="A288" s="18">
        <v>29</v>
      </c>
      <c r="B288" s="28"/>
      <c r="C288" s="12"/>
      <c r="D288" s="10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">
      <c r="A289" s="7"/>
      <c r="B289" s="24"/>
      <c r="C289" s="13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x14ac:dyDescent="0.2">
      <c r="A290" s="7"/>
      <c r="B290" s="9"/>
      <c r="C290" s="13"/>
      <c r="D290" s="11"/>
      <c r="E290" s="20"/>
      <c r="F290" s="7"/>
      <c r="G290" s="7"/>
      <c r="H290" s="7"/>
      <c r="I290" s="7"/>
      <c r="J290" s="7"/>
      <c r="K290" s="7"/>
      <c r="L290" s="7"/>
      <c r="M290" s="7"/>
      <c r="N290" s="7"/>
    </row>
    <row r="291" spans="1:14" x14ac:dyDescent="0.2">
      <c r="A291" s="7"/>
      <c r="B291" s="9"/>
      <c r="C291" s="13"/>
      <c r="D291" s="11"/>
      <c r="E291" s="14"/>
      <c r="F291" s="14"/>
      <c r="G291" s="14"/>
      <c r="H291" s="14"/>
      <c r="I291" s="14"/>
      <c r="J291" s="14"/>
      <c r="K291" s="14"/>
      <c r="L291" s="14"/>
      <c r="M291" s="14"/>
      <c r="N291" s="8"/>
    </row>
    <row r="292" spans="1:14" x14ac:dyDescent="0.2">
      <c r="A292" s="8"/>
      <c r="B292" s="376" t="s">
        <v>15</v>
      </c>
      <c r="C292" s="377"/>
      <c r="D292" s="378"/>
      <c r="E292" s="19">
        <f t="shared" ref="E292:L292" si="28">SUM(E288:E291)</f>
        <v>0</v>
      </c>
      <c r="F292" s="19">
        <f t="shared" si="28"/>
        <v>0</v>
      </c>
      <c r="G292" s="19">
        <f t="shared" si="28"/>
        <v>0</v>
      </c>
      <c r="H292" s="19">
        <f t="shared" si="28"/>
        <v>0</v>
      </c>
      <c r="I292" s="19">
        <f t="shared" si="28"/>
        <v>0</v>
      </c>
      <c r="J292" s="19">
        <f t="shared" si="28"/>
        <v>0</v>
      </c>
      <c r="K292" s="19">
        <f t="shared" si="28"/>
        <v>0</v>
      </c>
      <c r="L292" s="19">
        <f t="shared" si="28"/>
        <v>0</v>
      </c>
      <c r="M292" s="19">
        <f>SUM(E292:L292)</f>
        <v>0</v>
      </c>
    </row>
    <row r="294" spans="1:14" x14ac:dyDescent="0.2">
      <c r="A294" s="18">
        <v>30</v>
      </c>
      <c r="B294" s="28"/>
      <c r="C294" s="12"/>
      <c r="D294" s="10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x14ac:dyDescent="0.2">
      <c r="A295" s="7"/>
      <c r="B295" s="24"/>
      <c r="C295" s="13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x14ac:dyDescent="0.2">
      <c r="A296" s="7"/>
      <c r="B296" s="9"/>
      <c r="C296" s="13"/>
      <c r="D296" s="11"/>
      <c r="E296" s="20"/>
      <c r="F296" s="7"/>
      <c r="G296" s="7"/>
      <c r="H296" s="7"/>
      <c r="I296" s="7"/>
      <c r="J296" s="7"/>
      <c r="K296" s="7"/>
      <c r="L296" s="7"/>
      <c r="M296" s="7"/>
      <c r="N296" s="7"/>
    </row>
    <row r="297" spans="1:14" x14ac:dyDescent="0.2">
      <c r="A297" s="7"/>
      <c r="B297" s="9"/>
      <c r="C297" s="13"/>
      <c r="D297" s="11"/>
      <c r="E297" s="14"/>
      <c r="F297" s="14"/>
      <c r="G297" s="14"/>
      <c r="H297" s="14"/>
      <c r="I297" s="14"/>
      <c r="J297" s="14"/>
      <c r="K297" s="14"/>
      <c r="L297" s="14"/>
      <c r="M297" s="14"/>
      <c r="N297" s="8"/>
    </row>
    <row r="298" spans="1:14" x14ac:dyDescent="0.2">
      <c r="A298" s="8"/>
      <c r="B298" s="376" t="s">
        <v>15</v>
      </c>
      <c r="C298" s="377"/>
      <c r="D298" s="378"/>
      <c r="E298" s="19">
        <f t="shared" ref="E298:L298" si="29">SUM(E294:E297)</f>
        <v>0</v>
      </c>
      <c r="F298" s="19">
        <f t="shared" si="29"/>
        <v>0</v>
      </c>
      <c r="G298" s="19">
        <f t="shared" si="29"/>
        <v>0</v>
      </c>
      <c r="H298" s="19">
        <f t="shared" si="29"/>
        <v>0</v>
      </c>
      <c r="I298" s="19">
        <f t="shared" si="29"/>
        <v>0</v>
      </c>
      <c r="J298" s="19">
        <f t="shared" si="29"/>
        <v>0</v>
      </c>
      <c r="K298" s="19">
        <f t="shared" si="29"/>
        <v>0</v>
      </c>
      <c r="L298" s="19">
        <f t="shared" si="29"/>
        <v>0</v>
      </c>
      <c r="M298" s="19">
        <f>SUM(E298:L298)</f>
        <v>0</v>
      </c>
    </row>
    <row r="300" spans="1:14" x14ac:dyDescent="0.2">
      <c r="A300" s="18">
        <v>31</v>
      </c>
      <c r="B300" s="28"/>
      <c r="C300" s="12"/>
      <c r="D300" s="10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x14ac:dyDescent="0.2">
      <c r="A301" s="7"/>
      <c r="B301" s="24"/>
      <c r="C301" s="13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x14ac:dyDescent="0.2">
      <c r="A302" s="7"/>
      <c r="B302" s="9"/>
      <c r="C302" s="13"/>
      <c r="D302" s="11"/>
      <c r="E302" s="20"/>
      <c r="F302" s="7"/>
      <c r="G302" s="7"/>
      <c r="H302" s="7"/>
      <c r="I302" s="7"/>
      <c r="J302" s="7"/>
      <c r="K302" s="7"/>
      <c r="L302" s="7"/>
      <c r="M302" s="7"/>
      <c r="N302" s="7"/>
    </row>
    <row r="303" spans="1:14" x14ac:dyDescent="0.2">
      <c r="A303" s="7"/>
      <c r="B303" s="9"/>
      <c r="C303" s="13"/>
      <c r="D303" s="11"/>
      <c r="E303" s="14"/>
      <c r="F303" s="14"/>
      <c r="G303" s="14"/>
      <c r="H303" s="14"/>
      <c r="I303" s="14"/>
      <c r="J303" s="14"/>
      <c r="K303" s="14"/>
      <c r="L303" s="14"/>
      <c r="M303" s="14"/>
      <c r="N303" s="8"/>
    </row>
    <row r="304" spans="1:14" x14ac:dyDescent="0.2">
      <c r="A304" s="8"/>
      <c r="B304" s="376" t="s">
        <v>15</v>
      </c>
      <c r="C304" s="377"/>
      <c r="D304" s="378"/>
      <c r="E304" s="19">
        <f t="shared" ref="E304:L304" si="30">SUM(E300:E303)</f>
        <v>0</v>
      </c>
      <c r="F304" s="19">
        <f t="shared" si="30"/>
        <v>0</v>
      </c>
      <c r="G304" s="19">
        <f t="shared" si="30"/>
        <v>0</v>
      </c>
      <c r="H304" s="19">
        <f t="shared" si="30"/>
        <v>0</v>
      </c>
      <c r="I304" s="19">
        <f t="shared" si="30"/>
        <v>0</v>
      </c>
      <c r="J304" s="19">
        <f t="shared" si="30"/>
        <v>0</v>
      </c>
      <c r="K304" s="19">
        <f t="shared" si="30"/>
        <v>0</v>
      </c>
      <c r="L304" s="19">
        <f t="shared" si="30"/>
        <v>0</v>
      </c>
      <c r="M304" s="19">
        <f>SUM(E304:L304)</f>
        <v>0</v>
      </c>
    </row>
    <row r="306" spans="1:14" x14ac:dyDescent="0.2">
      <c r="A306" s="18">
        <v>32</v>
      </c>
      <c r="B306" s="28"/>
      <c r="C306" s="12"/>
      <c r="D306" s="10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x14ac:dyDescent="0.2">
      <c r="A307" s="7"/>
      <c r="B307" s="24"/>
      <c r="C307" s="13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 x14ac:dyDescent="0.2">
      <c r="A308" s="7"/>
      <c r="B308" s="9"/>
      <c r="C308" s="13"/>
      <c r="D308" s="11"/>
      <c r="E308" s="20"/>
      <c r="F308" s="7"/>
      <c r="G308" s="7"/>
      <c r="H308" s="7"/>
      <c r="I308" s="7"/>
      <c r="J308" s="7"/>
      <c r="K308" s="7"/>
      <c r="L308" s="7"/>
      <c r="M308" s="7"/>
      <c r="N308" s="7"/>
    </row>
    <row r="309" spans="1:14" x14ac:dyDescent="0.2">
      <c r="A309" s="7"/>
      <c r="B309" s="9"/>
      <c r="C309" s="13"/>
      <c r="D309" s="11"/>
      <c r="E309" s="14"/>
      <c r="F309" s="14"/>
      <c r="G309" s="14"/>
      <c r="H309" s="14"/>
      <c r="I309" s="14"/>
      <c r="J309" s="14"/>
      <c r="K309" s="14"/>
      <c r="L309" s="14"/>
      <c r="M309" s="14"/>
      <c r="N309" s="8"/>
    </row>
    <row r="310" spans="1:14" x14ac:dyDescent="0.2">
      <c r="A310" s="8"/>
      <c r="B310" s="376" t="s">
        <v>15</v>
      </c>
      <c r="C310" s="377"/>
      <c r="D310" s="378"/>
      <c r="E310" s="19">
        <f t="shared" ref="E310:L310" si="31">SUM(E306:E309)</f>
        <v>0</v>
      </c>
      <c r="F310" s="19">
        <f t="shared" si="31"/>
        <v>0</v>
      </c>
      <c r="G310" s="19">
        <f t="shared" si="31"/>
        <v>0</v>
      </c>
      <c r="H310" s="19">
        <f t="shared" si="31"/>
        <v>0</v>
      </c>
      <c r="I310" s="19">
        <f t="shared" si="31"/>
        <v>0</v>
      </c>
      <c r="J310" s="19">
        <f t="shared" si="31"/>
        <v>0</v>
      </c>
      <c r="K310" s="19">
        <f t="shared" si="31"/>
        <v>0</v>
      </c>
      <c r="L310" s="19">
        <f t="shared" si="31"/>
        <v>0</v>
      </c>
      <c r="M310" s="19">
        <f>SUM(E310:L310)</f>
        <v>0</v>
      </c>
    </row>
    <row r="312" spans="1:14" x14ac:dyDescent="0.2">
      <c r="A312" s="18">
        <v>33</v>
      </c>
      <c r="B312" s="28"/>
      <c r="C312" s="12"/>
      <c r="D312" s="10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x14ac:dyDescent="0.2">
      <c r="A313" s="7"/>
      <c r="B313" s="24"/>
      <c r="C313" s="13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 x14ac:dyDescent="0.2">
      <c r="A314" s="7"/>
      <c r="B314" s="9"/>
      <c r="C314" s="13"/>
      <c r="D314" s="11"/>
      <c r="E314" s="20"/>
      <c r="F314" s="7"/>
      <c r="G314" s="7"/>
      <c r="H314" s="7"/>
      <c r="I314" s="7"/>
      <c r="J314" s="7"/>
      <c r="K314" s="7"/>
      <c r="L314" s="7"/>
      <c r="M314" s="7"/>
      <c r="N314" s="7"/>
    </row>
    <row r="315" spans="1:14" x14ac:dyDescent="0.2">
      <c r="A315" s="7"/>
      <c r="B315" s="9"/>
      <c r="C315" s="13"/>
      <c r="D315" s="11"/>
      <c r="E315" s="14"/>
      <c r="F315" s="14"/>
      <c r="G315" s="14"/>
      <c r="H315" s="14"/>
      <c r="I315" s="14"/>
      <c r="J315" s="14"/>
      <c r="K315" s="14"/>
      <c r="L315" s="14"/>
      <c r="M315" s="14"/>
      <c r="N315" s="8"/>
    </row>
    <row r="316" spans="1:14" x14ac:dyDescent="0.2">
      <c r="A316" s="8"/>
      <c r="B316" s="376" t="s">
        <v>15</v>
      </c>
      <c r="C316" s="377"/>
      <c r="D316" s="378"/>
      <c r="E316" s="19">
        <f t="shared" ref="E316:L316" si="32">SUM(E312:E315)</f>
        <v>0</v>
      </c>
      <c r="F316" s="19">
        <f t="shared" si="32"/>
        <v>0</v>
      </c>
      <c r="G316" s="19">
        <f t="shared" si="32"/>
        <v>0</v>
      </c>
      <c r="H316" s="19">
        <f t="shared" si="32"/>
        <v>0</v>
      </c>
      <c r="I316" s="19">
        <f t="shared" si="32"/>
        <v>0</v>
      </c>
      <c r="J316" s="19">
        <f t="shared" si="32"/>
        <v>0</v>
      </c>
      <c r="K316" s="19">
        <f t="shared" si="32"/>
        <v>0</v>
      </c>
      <c r="L316" s="19">
        <f t="shared" si="32"/>
        <v>0</v>
      </c>
      <c r="M316" s="19">
        <f>SUM(E316:L316)</f>
        <v>0</v>
      </c>
    </row>
    <row r="318" spans="1:14" x14ac:dyDescent="0.2">
      <c r="A318" s="18">
        <v>34</v>
      </c>
      <c r="B318" s="28"/>
      <c r="C318" s="12"/>
      <c r="D318" s="10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x14ac:dyDescent="0.2">
      <c r="A319" s="7"/>
      <c r="B319" s="24"/>
      <c r="C319" s="13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 x14ac:dyDescent="0.2">
      <c r="A320" s="7"/>
      <c r="B320" s="9"/>
      <c r="C320" s="13"/>
      <c r="D320" s="11"/>
      <c r="E320" s="20"/>
      <c r="F320" s="7"/>
      <c r="G320" s="7"/>
      <c r="H320" s="7"/>
      <c r="I320" s="7"/>
      <c r="J320" s="7"/>
      <c r="K320" s="7"/>
      <c r="L320" s="7"/>
      <c r="M320" s="7"/>
      <c r="N320" s="7"/>
    </row>
    <row r="321" spans="1:14" x14ac:dyDescent="0.2">
      <c r="A321" s="7"/>
      <c r="B321" s="9"/>
      <c r="C321" s="13"/>
      <c r="D321" s="11"/>
      <c r="E321" s="14"/>
      <c r="F321" s="14"/>
      <c r="G321" s="14"/>
      <c r="H321" s="14"/>
      <c r="I321" s="14"/>
      <c r="J321" s="14"/>
      <c r="K321" s="14"/>
      <c r="L321" s="14"/>
      <c r="M321" s="14"/>
      <c r="N321" s="8"/>
    </row>
    <row r="322" spans="1:14" x14ac:dyDescent="0.2">
      <c r="A322" s="8"/>
      <c r="B322" s="376" t="s">
        <v>15</v>
      </c>
      <c r="C322" s="377"/>
      <c r="D322" s="378"/>
      <c r="E322" s="19">
        <f t="shared" ref="E322:L322" si="33">SUM(E318:E321)</f>
        <v>0</v>
      </c>
      <c r="F322" s="19">
        <f t="shared" si="33"/>
        <v>0</v>
      </c>
      <c r="G322" s="19">
        <f t="shared" si="33"/>
        <v>0</v>
      </c>
      <c r="H322" s="19">
        <f t="shared" si="33"/>
        <v>0</v>
      </c>
      <c r="I322" s="19">
        <f t="shared" si="33"/>
        <v>0</v>
      </c>
      <c r="J322" s="19">
        <f t="shared" si="33"/>
        <v>0</v>
      </c>
      <c r="K322" s="19">
        <f t="shared" si="33"/>
        <v>0</v>
      </c>
      <c r="L322" s="19">
        <f t="shared" si="33"/>
        <v>0</v>
      </c>
      <c r="M322" s="19">
        <f>SUM(E322:L322)</f>
        <v>0</v>
      </c>
    </row>
    <row r="324" spans="1:14" x14ac:dyDescent="0.2">
      <c r="A324" s="18">
        <v>35</v>
      </c>
      <c r="B324" s="28"/>
      <c r="C324" s="12"/>
      <c r="D324" s="10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x14ac:dyDescent="0.2">
      <c r="A325" s="7"/>
      <c r="B325" s="24"/>
      <c r="C325" s="13"/>
      <c r="D325" s="11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 x14ac:dyDescent="0.2">
      <c r="A326" s="7"/>
      <c r="B326" s="9"/>
      <c r="C326" s="13"/>
      <c r="D326" s="11"/>
      <c r="E326" s="20"/>
      <c r="F326" s="7"/>
      <c r="G326" s="7"/>
      <c r="H326" s="7"/>
      <c r="I326" s="7"/>
      <c r="J326" s="7"/>
      <c r="K326" s="7"/>
      <c r="L326" s="7"/>
      <c r="M326" s="7"/>
      <c r="N326" s="7"/>
    </row>
    <row r="327" spans="1:14" x14ac:dyDescent="0.2">
      <c r="A327" s="7"/>
      <c r="B327" s="9"/>
      <c r="C327" s="13"/>
      <c r="D327" s="11"/>
      <c r="E327" s="14"/>
      <c r="F327" s="14"/>
      <c r="G327" s="14"/>
      <c r="H327" s="14"/>
      <c r="I327" s="14"/>
      <c r="J327" s="14"/>
      <c r="K327" s="14"/>
      <c r="L327" s="14"/>
      <c r="M327" s="14"/>
      <c r="N327" s="8"/>
    </row>
    <row r="328" spans="1:14" x14ac:dyDescent="0.2">
      <c r="A328" s="8"/>
      <c r="B328" s="376" t="s">
        <v>15</v>
      </c>
      <c r="C328" s="377"/>
      <c r="D328" s="378"/>
      <c r="E328" s="19">
        <f t="shared" ref="E328:L328" si="34">SUM(E324:E327)</f>
        <v>0</v>
      </c>
      <c r="F328" s="19">
        <f t="shared" si="34"/>
        <v>0</v>
      </c>
      <c r="G328" s="19">
        <f t="shared" si="34"/>
        <v>0</v>
      </c>
      <c r="H328" s="19">
        <f t="shared" si="34"/>
        <v>0</v>
      </c>
      <c r="I328" s="19">
        <f t="shared" si="34"/>
        <v>0</v>
      </c>
      <c r="J328" s="19">
        <f t="shared" si="34"/>
        <v>0</v>
      </c>
      <c r="K328" s="19">
        <f t="shared" si="34"/>
        <v>0</v>
      </c>
      <c r="L328" s="19">
        <f t="shared" si="34"/>
        <v>0</v>
      </c>
      <c r="M328" s="19">
        <f>SUM(E328:L328)</f>
        <v>0</v>
      </c>
    </row>
    <row r="330" spans="1:14" x14ac:dyDescent="0.2">
      <c r="A330" s="18">
        <v>36</v>
      </c>
      <c r="B330" s="28"/>
      <c r="C330" s="12"/>
      <c r="D330" s="10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x14ac:dyDescent="0.2">
      <c r="A331" s="7"/>
      <c r="B331" s="24"/>
      <c r="C331" s="13"/>
      <c r="D331" s="11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1:14" x14ac:dyDescent="0.2">
      <c r="A332" s="7"/>
      <c r="B332" s="9"/>
      <c r="C332" s="13"/>
      <c r="D332" s="11"/>
      <c r="E332" s="20"/>
      <c r="F332" s="7"/>
      <c r="G332" s="7"/>
      <c r="H332" s="7"/>
      <c r="I332" s="7"/>
      <c r="J332" s="7"/>
      <c r="K332" s="7"/>
      <c r="L332" s="7"/>
      <c r="M332" s="7"/>
      <c r="N332" s="7"/>
    </row>
    <row r="333" spans="1:14" x14ac:dyDescent="0.2">
      <c r="A333" s="7"/>
      <c r="B333" s="9"/>
      <c r="C333" s="13"/>
      <c r="D333" s="11"/>
      <c r="E333" s="14"/>
      <c r="F333" s="14"/>
      <c r="G333" s="14"/>
      <c r="H333" s="14"/>
      <c r="I333" s="14"/>
      <c r="J333" s="14"/>
      <c r="K333" s="14"/>
      <c r="L333" s="14"/>
      <c r="M333" s="14"/>
      <c r="N333" s="8"/>
    </row>
    <row r="334" spans="1:14" x14ac:dyDescent="0.2">
      <c r="A334" s="8"/>
      <c r="B334" s="376" t="s">
        <v>15</v>
      </c>
      <c r="C334" s="377"/>
      <c r="D334" s="378"/>
      <c r="E334" s="19">
        <f t="shared" ref="E334:L334" si="35">SUM(E330:E333)</f>
        <v>0</v>
      </c>
      <c r="F334" s="19">
        <f t="shared" si="35"/>
        <v>0</v>
      </c>
      <c r="G334" s="19">
        <f t="shared" si="35"/>
        <v>0</v>
      </c>
      <c r="H334" s="19">
        <f t="shared" si="35"/>
        <v>0</v>
      </c>
      <c r="I334" s="19">
        <f t="shared" si="35"/>
        <v>0</v>
      </c>
      <c r="J334" s="19">
        <f t="shared" si="35"/>
        <v>0</v>
      </c>
      <c r="K334" s="19">
        <f t="shared" si="35"/>
        <v>0</v>
      </c>
      <c r="L334" s="19">
        <f t="shared" si="35"/>
        <v>0</v>
      </c>
      <c r="M334" s="19">
        <f>SUM(E334:L334)</f>
        <v>0</v>
      </c>
    </row>
    <row r="336" spans="1:14" x14ac:dyDescent="0.2">
      <c r="A336" s="18">
        <v>37</v>
      </c>
      <c r="B336" s="28"/>
      <c r="C336" s="12"/>
      <c r="D336" s="10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x14ac:dyDescent="0.2">
      <c r="A337" s="7"/>
      <c r="B337" s="24"/>
      <c r="C337" s="13"/>
      <c r="D337" s="11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1:14" x14ac:dyDescent="0.2">
      <c r="A338" s="7"/>
      <c r="B338" s="9"/>
      <c r="C338" s="13"/>
      <c r="D338" s="11"/>
      <c r="E338" s="20"/>
      <c r="F338" s="7"/>
      <c r="G338" s="7"/>
      <c r="H338" s="7"/>
      <c r="I338" s="7"/>
      <c r="J338" s="7"/>
      <c r="K338" s="7"/>
      <c r="L338" s="7"/>
      <c r="M338" s="7"/>
      <c r="N338" s="7"/>
    </row>
    <row r="339" spans="1:14" x14ac:dyDescent="0.2">
      <c r="A339" s="7"/>
      <c r="B339" s="9"/>
      <c r="C339" s="13"/>
      <c r="D339" s="11"/>
      <c r="E339" s="14"/>
      <c r="F339" s="14"/>
      <c r="G339" s="14"/>
      <c r="H339" s="14"/>
      <c r="I339" s="14"/>
      <c r="J339" s="14"/>
      <c r="K339" s="14"/>
      <c r="L339" s="14"/>
      <c r="M339" s="14"/>
      <c r="N339" s="8"/>
    </row>
    <row r="340" spans="1:14" x14ac:dyDescent="0.2">
      <c r="A340" s="8"/>
      <c r="B340" s="376" t="s">
        <v>15</v>
      </c>
      <c r="C340" s="377"/>
      <c r="D340" s="378"/>
      <c r="E340" s="19">
        <f t="shared" ref="E340:L340" si="36">SUM(E336:E339)</f>
        <v>0</v>
      </c>
      <c r="F340" s="19">
        <f t="shared" si="36"/>
        <v>0</v>
      </c>
      <c r="G340" s="19">
        <f t="shared" si="36"/>
        <v>0</v>
      </c>
      <c r="H340" s="19">
        <f t="shared" si="36"/>
        <v>0</v>
      </c>
      <c r="I340" s="19">
        <f t="shared" si="36"/>
        <v>0</v>
      </c>
      <c r="J340" s="19">
        <f t="shared" si="36"/>
        <v>0</v>
      </c>
      <c r="K340" s="19">
        <f t="shared" si="36"/>
        <v>0</v>
      </c>
      <c r="L340" s="19">
        <f t="shared" si="36"/>
        <v>0</v>
      </c>
      <c r="M340" s="19">
        <f>SUM(E340:L340)</f>
        <v>0</v>
      </c>
    </row>
    <row r="342" spans="1:14" x14ac:dyDescent="0.2">
      <c r="A342" s="18">
        <v>38</v>
      </c>
      <c r="B342" s="28"/>
      <c r="C342" s="12"/>
      <c r="D342" s="10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x14ac:dyDescent="0.2">
      <c r="A343" s="7"/>
      <c r="B343" s="24"/>
      <c r="C343" s="13"/>
      <c r="D343" s="11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1:14" x14ac:dyDescent="0.2">
      <c r="A344" s="7"/>
      <c r="B344" s="9"/>
      <c r="C344" s="13"/>
      <c r="D344" s="11"/>
      <c r="E344" s="20"/>
      <c r="F344" s="7"/>
      <c r="G344" s="7"/>
      <c r="H344" s="7"/>
      <c r="I344" s="7"/>
      <c r="J344" s="7"/>
      <c r="K344" s="7"/>
      <c r="L344" s="7"/>
      <c r="M344" s="7"/>
      <c r="N344" s="7"/>
    </row>
    <row r="345" spans="1:14" x14ac:dyDescent="0.2">
      <c r="A345" s="7"/>
      <c r="B345" s="9"/>
      <c r="C345" s="13"/>
      <c r="D345" s="11"/>
      <c r="E345" s="14"/>
      <c r="F345" s="14"/>
      <c r="G345" s="14"/>
      <c r="H345" s="14"/>
      <c r="I345" s="14"/>
      <c r="J345" s="14"/>
      <c r="K345" s="14"/>
      <c r="L345" s="14"/>
      <c r="M345" s="14"/>
      <c r="N345" s="8"/>
    </row>
    <row r="346" spans="1:14" x14ac:dyDescent="0.2">
      <c r="A346" s="8"/>
      <c r="B346" s="376" t="s">
        <v>15</v>
      </c>
      <c r="C346" s="377"/>
      <c r="D346" s="378"/>
      <c r="E346" s="19">
        <f t="shared" ref="E346:L346" si="37">SUM(E342:E345)</f>
        <v>0</v>
      </c>
      <c r="F346" s="19">
        <f t="shared" si="37"/>
        <v>0</v>
      </c>
      <c r="G346" s="19">
        <f t="shared" si="37"/>
        <v>0</v>
      </c>
      <c r="H346" s="19">
        <f t="shared" si="37"/>
        <v>0</v>
      </c>
      <c r="I346" s="19">
        <f t="shared" si="37"/>
        <v>0</v>
      </c>
      <c r="J346" s="19">
        <f t="shared" si="37"/>
        <v>0</v>
      </c>
      <c r="K346" s="19">
        <f t="shared" si="37"/>
        <v>0</v>
      </c>
      <c r="L346" s="19">
        <f t="shared" si="37"/>
        <v>0</v>
      </c>
      <c r="M346" s="19">
        <f>SUM(E346:L346)</f>
        <v>0</v>
      </c>
    </row>
    <row r="348" spans="1:14" x14ac:dyDescent="0.2">
      <c r="A348" s="18">
        <v>39</v>
      </c>
      <c r="B348" s="28"/>
      <c r="C348" s="12"/>
      <c r="D348" s="10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x14ac:dyDescent="0.2">
      <c r="A349" s="7"/>
      <c r="B349" s="24"/>
      <c r="C349" s="13"/>
      <c r="D349" s="11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1:14" x14ac:dyDescent="0.2">
      <c r="A350" s="7"/>
      <c r="B350" s="9"/>
      <c r="C350" s="13"/>
      <c r="D350" s="11"/>
      <c r="E350" s="20"/>
      <c r="F350" s="7"/>
      <c r="G350" s="7"/>
      <c r="H350" s="7"/>
      <c r="I350" s="7"/>
      <c r="J350" s="7"/>
      <c r="K350" s="7"/>
      <c r="L350" s="7"/>
      <c r="M350" s="7"/>
      <c r="N350" s="7"/>
    </row>
    <row r="351" spans="1:14" x14ac:dyDescent="0.2">
      <c r="A351" s="7"/>
      <c r="B351" s="9"/>
      <c r="C351" s="13"/>
      <c r="D351" s="11"/>
      <c r="E351" s="14"/>
      <c r="F351" s="14"/>
      <c r="G351" s="14"/>
      <c r="H351" s="14"/>
      <c r="I351" s="14"/>
      <c r="J351" s="14"/>
      <c r="K351" s="14"/>
      <c r="L351" s="14"/>
      <c r="M351" s="14"/>
      <c r="N351" s="8"/>
    </row>
    <row r="352" spans="1:14" x14ac:dyDescent="0.2">
      <c r="A352" s="8"/>
      <c r="B352" s="376" t="s">
        <v>15</v>
      </c>
      <c r="C352" s="377"/>
      <c r="D352" s="378"/>
      <c r="E352" s="19">
        <f t="shared" ref="E352:L352" si="38">SUM(E348:E351)</f>
        <v>0</v>
      </c>
      <c r="F352" s="19">
        <f t="shared" si="38"/>
        <v>0</v>
      </c>
      <c r="G352" s="19">
        <f t="shared" si="38"/>
        <v>0</v>
      </c>
      <c r="H352" s="19">
        <f t="shared" si="38"/>
        <v>0</v>
      </c>
      <c r="I352" s="19">
        <f t="shared" si="38"/>
        <v>0</v>
      </c>
      <c r="J352" s="19">
        <f t="shared" si="38"/>
        <v>0</v>
      </c>
      <c r="K352" s="19">
        <f t="shared" si="38"/>
        <v>0</v>
      </c>
      <c r="L352" s="19">
        <f t="shared" si="38"/>
        <v>0</v>
      </c>
      <c r="M352" s="19">
        <f>SUM(E352:L352)</f>
        <v>0</v>
      </c>
    </row>
    <row r="354" spans="1:14" x14ac:dyDescent="0.2">
      <c r="A354" s="18">
        <v>40</v>
      </c>
      <c r="B354" s="28"/>
      <c r="C354" s="12"/>
      <c r="D354" s="10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x14ac:dyDescent="0.2">
      <c r="A355" s="7"/>
      <c r="B355" s="24"/>
      <c r="C355" s="13"/>
      <c r="D355" s="11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1:14" x14ac:dyDescent="0.2">
      <c r="A356" s="7"/>
      <c r="B356" s="9"/>
      <c r="C356" s="13"/>
      <c r="D356" s="11"/>
      <c r="E356" s="20"/>
      <c r="F356" s="7"/>
      <c r="G356" s="7"/>
      <c r="H356" s="7"/>
      <c r="I356" s="7"/>
      <c r="J356" s="7"/>
      <c r="K356" s="7"/>
      <c r="L356" s="7"/>
      <c r="M356" s="7"/>
      <c r="N356" s="7"/>
    </row>
    <row r="357" spans="1:14" x14ac:dyDescent="0.2">
      <c r="A357" s="7"/>
      <c r="B357" s="9"/>
      <c r="C357" s="13"/>
      <c r="D357" s="11"/>
      <c r="E357" s="14"/>
      <c r="F357" s="14"/>
      <c r="G357" s="14"/>
      <c r="H357" s="14"/>
      <c r="I357" s="14"/>
      <c r="J357" s="14"/>
      <c r="K357" s="14"/>
      <c r="L357" s="14"/>
      <c r="M357" s="14"/>
      <c r="N357" s="8"/>
    </row>
    <row r="358" spans="1:14" x14ac:dyDescent="0.2">
      <c r="A358" s="8"/>
      <c r="B358" s="376" t="s">
        <v>15</v>
      </c>
      <c r="C358" s="377"/>
      <c r="D358" s="378"/>
      <c r="E358" s="19">
        <f t="shared" ref="E358:L358" si="39">SUM(E354:E357)</f>
        <v>0</v>
      </c>
      <c r="F358" s="19">
        <f t="shared" si="39"/>
        <v>0</v>
      </c>
      <c r="G358" s="19">
        <f t="shared" si="39"/>
        <v>0</v>
      </c>
      <c r="H358" s="19">
        <f t="shared" si="39"/>
        <v>0</v>
      </c>
      <c r="I358" s="19">
        <f t="shared" si="39"/>
        <v>0</v>
      </c>
      <c r="J358" s="19">
        <f t="shared" si="39"/>
        <v>0</v>
      </c>
      <c r="K358" s="19">
        <f t="shared" si="39"/>
        <v>0</v>
      </c>
      <c r="L358" s="19">
        <f t="shared" si="39"/>
        <v>0</v>
      </c>
      <c r="M358" s="19">
        <f>SUM(E358:L358)</f>
        <v>0</v>
      </c>
    </row>
    <row r="360" spans="1:14" x14ac:dyDescent="0.2">
      <c r="A360" s="18">
        <v>41</v>
      </c>
      <c r="B360" s="28"/>
      <c r="C360" s="12"/>
      <c r="D360" s="10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x14ac:dyDescent="0.2">
      <c r="A361" s="7"/>
      <c r="B361" s="24"/>
      <c r="C361" s="13"/>
      <c r="D361" s="11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1:14" x14ac:dyDescent="0.2">
      <c r="A362" s="7"/>
      <c r="B362" s="9"/>
      <c r="C362" s="13"/>
      <c r="D362" s="11"/>
      <c r="E362" s="20"/>
      <c r="F362" s="7"/>
      <c r="G362" s="7"/>
      <c r="H362" s="7"/>
      <c r="I362" s="7"/>
      <c r="J362" s="7"/>
      <c r="K362" s="7"/>
      <c r="L362" s="7"/>
      <c r="M362" s="7"/>
      <c r="N362" s="7"/>
    </row>
    <row r="363" spans="1:14" x14ac:dyDescent="0.2">
      <c r="A363" s="7"/>
      <c r="B363" s="9"/>
      <c r="C363" s="13"/>
      <c r="D363" s="11"/>
      <c r="E363" s="14"/>
      <c r="F363" s="14"/>
      <c r="G363" s="14"/>
      <c r="H363" s="14"/>
      <c r="I363" s="14"/>
      <c r="J363" s="14"/>
      <c r="K363" s="14"/>
      <c r="L363" s="14"/>
      <c r="M363" s="14"/>
      <c r="N363" s="8"/>
    </row>
    <row r="364" spans="1:14" x14ac:dyDescent="0.2">
      <c r="A364" s="8"/>
      <c r="B364" s="376" t="s">
        <v>15</v>
      </c>
      <c r="C364" s="377"/>
      <c r="D364" s="378"/>
      <c r="E364" s="19">
        <f t="shared" ref="E364:L364" si="40">SUM(E360:E363)</f>
        <v>0</v>
      </c>
      <c r="F364" s="19">
        <f t="shared" si="40"/>
        <v>0</v>
      </c>
      <c r="G364" s="19">
        <f t="shared" si="40"/>
        <v>0</v>
      </c>
      <c r="H364" s="19">
        <f t="shared" si="40"/>
        <v>0</v>
      </c>
      <c r="I364" s="19">
        <f t="shared" si="40"/>
        <v>0</v>
      </c>
      <c r="J364" s="19">
        <f t="shared" si="40"/>
        <v>0</v>
      </c>
      <c r="K364" s="19">
        <f t="shared" si="40"/>
        <v>0</v>
      </c>
      <c r="L364" s="19">
        <f t="shared" si="40"/>
        <v>0</v>
      </c>
      <c r="M364" s="19">
        <f>SUM(E364:L364)</f>
        <v>0</v>
      </c>
    </row>
    <row r="366" spans="1:14" x14ac:dyDescent="0.2">
      <c r="A366" s="18">
        <v>42</v>
      </c>
      <c r="B366" s="28"/>
      <c r="C366" s="12"/>
      <c r="D366" s="10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x14ac:dyDescent="0.2">
      <c r="A367" s="7"/>
      <c r="B367" s="24"/>
      <c r="C367" s="13"/>
      <c r="D367" s="11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1:14" x14ac:dyDescent="0.2">
      <c r="A368" s="7"/>
      <c r="B368" s="9"/>
      <c r="C368" s="13"/>
      <c r="D368" s="11"/>
      <c r="E368" s="20"/>
      <c r="F368" s="7"/>
      <c r="G368" s="7"/>
      <c r="H368" s="7"/>
      <c r="I368" s="7"/>
      <c r="J368" s="7"/>
      <c r="K368" s="7"/>
      <c r="L368" s="7"/>
      <c r="M368" s="7"/>
      <c r="N368" s="7"/>
    </row>
    <row r="369" spans="1:14" x14ac:dyDescent="0.2">
      <c r="A369" s="7"/>
      <c r="B369" s="9"/>
      <c r="C369" s="13"/>
      <c r="D369" s="11"/>
      <c r="E369" s="14"/>
      <c r="F369" s="14"/>
      <c r="G369" s="14"/>
      <c r="H369" s="14"/>
      <c r="I369" s="14"/>
      <c r="J369" s="14"/>
      <c r="K369" s="14"/>
      <c r="L369" s="14"/>
      <c r="M369" s="14"/>
      <c r="N369" s="8"/>
    </row>
    <row r="370" spans="1:14" x14ac:dyDescent="0.2">
      <c r="A370" s="8"/>
      <c r="B370" s="376" t="s">
        <v>15</v>
      </c>
      <c r="C370" s="377"/>
      <c r="D370" s="378"/>
      <c r="E370" s="19">
        <f t="shared" ref="E370:L370" si="41">SUM(E366:E369)</f>
        <v>0</v>
      </c>
      <c r="F370" s="19">
        <f t="shared" si="41"/>
        <v>0</v>
      </c>
      <c r="G370" s="19">
        <f t="shared" si="41"/>
        <v>0</v>
      </c>
      <c r="H370" s="19">
        <f t="shared" si="41"/>
        <v>0</v>
      </c>
      <c r="I370" s="19">
        <f t="shared" si="41"/>
        <v>0</v>
      </c>
      <c r="J370" s="19">
        <f t="shared" si="41"/>
        <v>0</v>
      </c>
      <c r="K370" s="19">
        <f t="shared" si="41"/>
        <v>0</v>
      </c>
      <c r="L370" s="19">
        <f t="shared" si="41"/>
        <v>0</v>
      </c>
      <c r="M370" s="19">
        <f>SUM(E370:L370)</f>
        <v>0</v>
      </c>
    </row>
    <row r="372" spans="1:14" x14ac:dyDescent="0.2">
      <c r="A372" s="18">
        <v>43</v>
      </c>
      <c r="B372" s="28"/>
      <c r="C372" s="12"/>
      <c r="D372" s="10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x14ac:dyDescent="0.2">
      <c r="A373" s="7"/>
      <c r="B373" s="24"/>
      <c r="C373" s="13"/>
      <c r="D373" s="11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1:14" x14ac:dyDescent="0.2">
      <c r="A374" s="7"/>
      <c r="B374" s="9"/>
      <c r="C374" s="13"/>
      <c r="D374" s="11"/>
      <c r="E374" s="20"/>
      <c r="F374" s="7"/>
      <c r="G374" s="7"/>
      <c r="H374" s="7"/>
      <c r="I374" s="7"/>
      <c r="J374" s="7"/>
      <c r="K374" s="7"/>
      <c r="L374" s="7"/>
      <c r="M374" s="7"/>
      <c r="N374" s="7"/>
    </row>
    <row r="375" spans="1:14" x14ac:dyDescent="0.2">
      <c r="A375" s="7"/>
      <c r="B375" s="9"/>
      <c r="C375" s="13"/>
      <c r="D375" s="11"/>
      <c r="E375" s="14"/>
      <c r="F375" s="14"/>
      <c r="G375" s="14"/>
      <c r="H375" s="14"/>
      <c r="I375" s="14"/>
      <c r="J375" s="14"/>
      <c r="K375" s="14"/>
      <c r="L375" s="14"/>
      <c r="M375" s="14"/>
      <c r="N375" s="8"/>
    </row>
    <row r="376" spans="1:14" x14ac:dyDescent="0.2">
      <c r="A376" s="8"/>
      <c r="B376" s="376" t="s">
        <v>15</v>
      </c>
      <c r="C376" s="377"/>
      <c r="D376" s="378"/>
      <c r="E376" s="19">
        <f t="shared" ref="E376:L376" si="42">SUM(E372:E375)</f>
        <v>0</v>
      </c>
      <c r="F376" s="19">
        <f t="shared" si="42"/>
        <v>0</v>
      </c>
      <c r="G376" s="19">
        <f t="shared" si="42"/>
        <v>0</v>
      </c>
      <c r="H376" s="19">
        <f t="shared" si="42"/>
        <v>0</v>
      </c>
      <c r="I376" s="19">
        <f t="shared" si="42"/>
        <v>0</v>
      </c>
      <c r="J376" s="19">
        <f t="shared" si="42"/>
        <v>0</v>
      </c>
      <c r="K376" s="19">
        <f t="shared" si="42"/>
        <v>0</v>
      </c>
      <c r="L376" s="19">
        <f t="shared" si="42"/>
        <v>0</v>
      </c>
      <c r="M376" s="19">
        <f>SUM(E376:L376)</f>
        <v>0</v>
      </c>
    </row>
    <row r="378" spans="1:14" x14ac:dyDescent="0.2">
      <c r="A378" s="18">
        <v>44</v>
      </c>
      <c r="B378" s="28"/>
      <c r="C378" s="12"/>
      <c r="D378" s="10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x14ac:dyDescent="0.2">
      <c r="A379" s="7"/>
      <c r="B379" s="24"/>
      <c r="C379" s="13"/>
      <c r="D379" s="11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1:14" x14ac:dyDescent="0.2">
      <c r="A380" s="7"/>
      <c r="B380" s="9"/>
      <c r="C380" s="13"/>
      <c r="D380" s="11"/>
      <c r="E380" s="20"/>
      <c r="F380" s="7"/>
      <c r="G380" s="7"/>
      <c r="H380" s="7"/>
      <c r="I380" s="7"/>
      <c r="J380" s="7"/>
      <c r="K380" s="7"/>
      <c r="L380" s="7"/>
      <c r="M380" s="7"/>
      <c r="N380" s="7"/>
    </row>
    <row r="381" spans="1:14" x14ac:dyDescent="0.2">
      <c r="A381" s="7"/>
      <c r="B381" s="9"/>
      <c r="C381" s="13"/>
      <c r="D381" s="11"/>
      <c r="E381" s="14"/>
      <c r="F381" s="14"/>
      <c r="G381" s="14"/>
      <c r="H381" s="14"/>
      <c r="I381" s="14"/>
      <c r="J381" s="14"/>
      <c r="K381" s="14"/>
      <c r="L381" s="14"/>
      <c r="M381" s="14"/>
      <c r="N381" s="8"/>
    </row>
    <row r="382" spans="1:14" x14ac:dyDescent="0.2">
      <c r="A382" s="8"/>
      <c r="B382" s="376" t="s">
        <v>15</v>
      </c>
      <c r="C382" s="377"/>
      <c r="D382" s="378"/>
      <c r="E382" s="19">
        <f t="shared" ref="E382:L382" si="43">SUM(E378:E381)</f>
        <v>0</v>
      </c>
      <c r="F382" s="19">
        <f t="shared" si="43"/>
        <v>0</v>
      </c>
      <c r="G382" s="19">
        <f t="shared" si="43"/>
        <v>0</v>
      </c>
      <c r="H382" s="19">
        <f t="shared" si="43"/>
        <v>0</v>
      </c>
      <c r="I382" s="19">
        <f t="shared" si="43"/>
        <v>0</v>
      </c>
      <c r="J382" s="19">
        <f t="shared" si="43"/>
        <v>0</v>
      </c>
      <c r="K382" s="19">
        <f t="shared" si="43"/>
        <v>0</v>
      </c>
      <c r="L382" s="19">
        <f t="shared" si="43"/>
        <v>0</v>
      </c>
      <c r="M382" s="19">
        <f>SUM(E382:L382)</f>
        <v>0</v>
      </c>
    </row>
    <row r="384" spans="1:14" x14ac:dyDescent="0.2">
      <c r="A384" s="18">
        <v>45</v>
      </c>
      <c r="B384" s="28"/>
      <c r="C384" s="12"/>
      <c r="D384" s="10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x14ac:dyDescent="0.2">
      <c r="A385" s="7"/>
      <c r="B385" s="24"/>
      <c r="C385" s="13"/>
      <c r="D385" s="11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1:14" x14ac:dyDescent="0.2">
      <c r="A386" s="7"/>
      <c r="B386" s="9"/>
      <c r="C386" s="13"/>
      <c r="D386" s="11"/>
      <c r="E386" s="20"/>
      <c r="F386" s="7"/>
      <c r="G386" s="7"/>
      <c r="H386" s="7"/>
      <c r="I386" s="7"/>
      <c r="J386" s="7"/>
      <c r="K386" s="7"/>
      <c r="L386" s="7"/>
      <c r="M386" s="7"/>
      <c r="N386" s="7"/>
    </row>
    <row r="387" spans="1:14" x14ac:dyDescent="0.2">
      <c r="A387" s="7"/>
      <c r="B387" s="9"/>
      <c r="C387" s="13"/>
      <c r="D387" s="11"/>
      <c r="E387" s="14"/>
      <c r="F387" s="14"/>
      <c r="G387" s="14"/>
      <c r="H387" s="14"/>
      <c r="I387" s="14"/>
      <c r="J387" s="14"/>
      <c r="K387" s="14"/>
      <c r="L387" s="14"/>
      <c r="M387" s="14"/>
      <c r="N387" s="8"/>
    </row>
    <row r="388" spans="1:14" x14ac:dyDescent="0.2">
      <c r="A388" s="8"/>
      <c r="B388" s="376" t="s">
        <v>15</v>
      </c>
      <c r="C388" s="377"/>
      <c r="D388" s="378"/>
      <c r="E388" s="19">
        <f t="shared" ref="E388:L388" si="44">SUM(E384:E387)</f>
        <v>0</v>
      </c>
      <c r="F388" s="19">
        <f t="shared" si="44"/>
        <v>0</v>
      </c>
      <c r="G388" s="19">
        <f t="shared" si="44"/>
        <v>0</v>
      </c>
      <c r="H388" s="19">
        <f t="shared" si="44"/>
        <v>0</v>
      </c>
      <c r="I388" s="19">
        <f t="shared" si="44"/>
        <v>0</v>
      </c>
      <c r="J388" s="19">
        <f t="shared" si="44"/>
        <v>0</v>
      </c>
      <c r="K388" s="19">
        <f t="shared" si="44"/>
        <v>0</v>
      </c>
      <c r="L388" s="19">
        <f t="shared" si="44"/>
        <v>0</v>
      </c>
      <c r="M388" s="19">
        <f>SUM(E388:L388)</f>
        <v>0</v>
      </c>
    </row>
  </sheetData>
  <mergeCells count="75">
    <mergeCell ref="N232:N233"/>
    <mergeCell ref="B52:D52"/>
    <mergeCell ref="A1:N1"/>
    <mergeCell ref="B8:D8"/>
    <mergeCell ref="B18:D18"/>
    <mergeCell ref="B37:D37"/>
    <mergeCell ref="B49:D49"/>
    <mergeCell ref="B4:D4"/>
    <mergeCell ref="N35:N36"/>
    <mergeCell ref="N27:N28"/>
    <mergeCell ref="B13:D13"/>
    <mergeCell ref="B32:D32"/>
    <mergeCell ref="B45:D45"/>
    <mergeCell ref="B114:D114"/>
    <mergeCell ref="B65:D65"/>
    <mergeCell ref="B74:D74"/>
    <mergeCell ref="B82:D82"/>
    <mergeCell ref="B92:D92"/>
    <mergeCell ref="B199:D199"/>
    <mergeCell ref="B60:D60"/>
    <mergeCell ref="B57:D57"/>
    <mergeCell ref="B171:D171"/>
    <mergeCell ref="B185:D185"/>
    <mergeCell ref="B195:D195"/>
    <mergeCell ref="B69:D69"/>
    <mergeCell ref="B77:D77"/>
    <mergeCell ref="B87:D87"/>
    <mergeCell ref="B93:D93"/>
    <mergeCell ref="B117:D117"/>
    <mergeCell ref="B101:D101"/>
    <mergeCell ref="B109:D109"/>
    <mergeCell ref="B144:D144"/>
    <mergeCell ref="B98:D98"/>
    <mergeCell ref="B106:D106"/>
    <mergeCell ref="B229:D229"/>
    <mergeCell ref="B236:D236"/>
    <mergeCell ref="B242:D242"/>
    <mergeCell ref="B175:D175"/>
    <mergeCell ref="B189:D189"/>
    <mergeCell ref="B248:D248"/>
    <mergeCell ref="B268:D268"/>
    <mergeCell ref="B274:D274"/>
    <mergeCell ref="B280:D280"/>
    <mergeCell ref="B286:D286"/>
    <mergeCell ref="B292:D292"/>
    <mergeCell ref="B298:D298"/>
    <mergeCell ref="B304:D304"/>
    <mergeCell ref="B310:D310"/>
    <mergeCell ref="B316:D316"/>
    <mergeCell ref="B322:D322"/>
    <mergeCell ref="B328:D328"/>
    <mergeCell ref="B334:D334"/>
    <mergeCell ref="B340:D340"/>
    <mergeCell ref="B346:D346"/>
    <mergeCell ref="B352:D352"/>
    <mergeCell ref="B358:D358"/>
    <mergeCell ref="B364:D364"/>
    <mergeCell ref="B370:D370"/>
    <mergeCell ref="B376:D376"/>
    <mergeCell ref="B382:D382"/>
    <mergeCell ref="B388:D388"/>
    <mergeCell ref="B220:D220"/>
    <mergeCell ref="B118:D118"/>
    <mergeCell ref="B126:D126"/>
    <mergeCell ref="B140:D140"/>
    <mergeCell ref="B125:D125"/>
    <mergeCell ref="B139:D139"/>
    <mergeCell ref="B122:D122"/>
    <mergeCell ref="B130:D130"/>
    <mergeCell ref="B216:D216"/>
    <mergeCell ref="B147:D147"/>
    <mergeCell ref="B161:D161"/>
    <mergeCell ref="B152:D152"/>
    <mergeCell ref="B169:D169"/>
    <mergeCell ref="B165:D165"/>
  </mergeCells>
  <pageMargins left="0.39370078740157499" right="0.39370078740157499" top="1.0629921259842501" bottom="1.0629921259842501" header="0.23622047244094499" footer="0.47244094488188998"/>
  <pageSetup paperSize="9" scale="95" orientation="portrait" horizontalDpi="4294967292" verticalDpi="0" r:id="rId1"/>
  <headerFooter>
    <oddHeader>&amp;C&amp;A&amp;RPage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view="pageBreakPreview" topLeftCell="A94" zoomScale="70" zoomScaleSheetLayoutView="70" workbookViewId="0">
      <selection activeCell="G9" sqref="G9:G10"/>
    </sheetView>
  </sheetViews>
  <sheetFormatPr defaultRowHeight="15" x14ac:dyDescent="0.25"/>
  <cols>
    <col min="1" max="1" width="5.85546875" customWidth="1"/>
    <col min="2" max="2" width="60" customWidth="1"/>
    <col min="3" max="3" width="8.28515625" customWidth="1"/>
    <col min="4" max="4" width="6.28515625" customWidth="1"/>
    <col min="5" max="5" width="9.5703125" customWidth="1"/>
    <col min="6" max="6" width="10" customWidth="1"/>
    <col min="7" max="7" width="7.85546875" customWidth="1"/>
    <col min="8" max="8" width="9.7109375" customWidth="1"/>
    <col min="9" max="9" width="8.5703125" customWidth="1"/>
    <col min="10" max="10" width="9.28515625" customWidth="1"/>
    <col min="11" max="11" width="14.28515625" customWidth="1"/>
    <col min="12" max="12" width="13.7109375" customWidth="1"/>
    <col min="13" max="13" width="12.7109375" customWidth="1"/>
    <col min="14" max="14" width="12.5703125" customWidth="1"/>
    <col min="15" max="15" width="12.85546875" customWidth="1"/>
    <col min="16" max="16" width="8.140625" customWidth="1"/>
    <col min="17" max="17" width="15.140625" customWidth="1"/>
    <col min="18" max="18" width="23.7109375" customWidth="1"/>
    <col min="19" max="19" width="3.28515625" customWidth="1"/>
  </cols>
  <sheetData>
    <row r="1" spans="1:19" ht="21" x14ac:dyDescent="0.35">
      <c r="A1" s="445" t="s">
        <v>160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9" s="55" customFormat="1" x14ac:dyDescent="0.25">
      <c r="A2" s="446" t="s">
        <v>162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</row>
    <row r="3" spans="1:19" s="55" customFormat="1" ht="4.5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9" s="57" customFormat="1" ht="14.1" customHeight="1" x14ac:dyDescent="0.25">
      <c r="N4" s="57" t="s">
        <v>59</v>
      </c>
      <c r="P4" s="57" t="s">
        <v>20</v>
      </c>
    </row>
    <row r="5" spans="1:19" s="57" customFormat="1" ht="14.1" customHeight="1" x14ac:dyDescent="0.25">
      <c r="N5" s="57" t="s">
        <v>0</v>
      </c>
      <c r="P5" s="57" t="s">
        <v>20</v>
      </c>
      <c r="Q5" s="57" t="s">
        <v>58</v>
      </c>
    </row>
    <row r="6" spans="1:19" s="57" customFormat="1" ht="14.1" customHeight="1" x14ac:dyDescent="0.25">
      <c r="N6" s="57" t="s">
        <v>1</v>
      </c>
      <c r="P6" s="57" t="s">
        <v>20</v>
      </c>
      <c r="Q6" s="57" t="s">
        <v>57</v>
      </c>
    </row>
    <row r="7" spans="1:19" s="57" customFormat="1" ht="4.5" customHeight="1" thickBot="1" x14ac:dyDescent="0.3"/>
    <row r="8" spans="1:19" s="57" customFormat="1" ht="47.25" customHeight="1" thickBot="1" x14ac:dyDescent="0.3">
      <c r="A8" s="397" t="s">
        <v>2</v>
      </c>
      <c r="B8" s="400" t="s">
        <v>60</v>
      </c>
      <c r="C8" s="402" t="s">
        <v>3</v>
      </c>
      <c r="D8" s="404" t="s">
        <v>97</v>
      </c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6"/>
      <c r="S8" s="64"/>
    </row>
    <row r="9" spans="1:19" s="57" customFormat="1" ht="38.25" customHeight="1" x14ac:dyDescent="0.25">
      <c r="A9" s="398"/>
      <c r="B9" s="401"/>
      <c r="C9" s="403"/>
      <c r="D9" s="429" t="s">
        <v>98</v>
      </c>
      <c r="E9" s="415" t="s">
        <v>70</v>
      </c>
      <c r="F9" s="447" t="s">
        <v>72</v>
      </c>
      <c r="G9" s="436" t="s">
        <v>74</v>
      </c>
      <c r="H9" s="415" t="s">
        <v>79</v>
      </c>
      <c r="I9" s="415" t="s">
        <v>80</v>
      </c>
      <c r="J9" s="72" t="s">
        <v>82</v>
      </c>
      <c r="K9" s="420" t="s">
        <v>99</v>
      </c>
      <c r="L9" s="430" t="s">
        <v>101</v>
      </c>
      <c r="M9" s="430" t="s">
        <v>102</v>
      </c>
      <c r="N9" s="432" t="s">
        <v>83</v>
      </c>
      <c r="O9" s="438" t="s">
        <v>84</v>
      </c>
      <c r="P9" s="443" t="s">
        <v>85</v>
      </c>
      <c r="Q9" s="434" t="s">
        <v>87</v>
      </c>
      <c r="R9" s="435" t="s">
        <v>86</v>
      </c>
    </row>
    <row r="10" spans="1:19" s="57" customFormat="1" ht="15.75" x14ac:dyDescent="0.25">
      <c r="A10" s="399"/>
      <c r="B10" s="401"/>
      <c r="C10" s="403"/>
      <c r="D10" s="408"/>
      <c r="E10" s="410"/>
      <c r="F10" s="412"/>
      <c r="G10" s="437"/>
      <c r="H10" s="410"/>
      <c r="I10" s="410"/>
      <c r="J10" s="72"/>
      <c r="K10" s="420"/>
      <c r="L10" s="422"/>
      <c r="M10" s="422"/>
      <c r="N10" s="433"/>
      <c r="O10" s="439"/>
      <c r="P10" s="444"/>
      <c r="Q10" s="428"/>
      <c r="R10" s="419"/>
    </row>
    <row r="11" spans="1:19" s="57" customFormat="1" ht="16.5" thickBot="1" x14ac:dyDescent="0.3">
      <c r="A11" s="133">
        <v>1</v>
      </c>
      <c r="B11" s="58">
        <v>2</v>
      </c>
      <c r="C11" s="58">
        <v>3</v>
      </c>
      <c r="D11" s="104"/>
      <c r="E11" s="60">
        <v>4</v>
      </c>
      <c r="F11" s="105">
        <v>5</v>
      </c>
      <c r="G11" s="102">
        <v>6</v>
      </c>
      <c r="H11" s="60">
        <v>7</v>
      </c>
      <c r="I11" s="60">
        <v>8</v>
      </c>
      <c r="J11" s="59">
        <v>9</v>
      </c>
      <c r="K11" s="61">
        <v>10</v>
      </c>
      <c r="L11" s="61">
        <v>11</v>
      </c>
      <c r="M11" s="61"/>
      <c r="N11" s="245">
        <v>12</v>
      </c>
      <c r="O11" s="62">
        <v>13</v>
      </c>
      <c r="P11" s="246">
        <v>14</v>
      </c>
      <c r="Q11" s="62">
        <v>15</v>
      </c>
      <c r="R11" s="63">
        <v>15</v>
      </c>
    </row>
    <row r="12" spans="1:19" s="57" customFormat="1" ht="7.5" customHeight="1" x14ac:dyDescent="0.25">
      <c r="A12" s="248"/>
      <c r="B12" s="248"/>
      <c r="C12" s="249"/>
      <c r="D12" s="250"/>
      <c r="E12" s="249"/>
      <c r="F12" s="251"/>
      <c r="G12" s="249"/>
      <c r="H12" s="249"/>
      <c r="I12" s="249"/>
      <c r="J12" s="249"/>
      <c r="K12" s="249"/>
      <c r="L12" s="251"/>
      <c r="M12" s="251"/>
      <c r="N12" s="251"/>
      <c r="O12" s="247"/>
      <c r="P12" s="249"/>
      <c r="Q12" s="249"/>
      <c r="R12" s="252"/>
    </row>
    <row r="13" spans="1:19" s="57" customFormat="1" ht="15.75" x14ac:dyDescent="0.25">
      <c r="A13" s="135" t="s">
        <v>2</v>
      </c>
      <c r="B13" s="176" t="s">
        <v>61</v>
      </c>
      <c r="C13" s="73"/>
      <c r="D13" s="67"/>
      <c r="E13" s="73"/>
      <c r="F13" s="88"/>
      <c r="G13" s="73"/>
      <c r="H13" s="73"/>
      <c r="I13" s="89"/>
      <c r="J13" s="89"/>
      <c r="K13" s="73"/>
      <c r="L13" s="88"/>
      <c r="M13" s="88"/>
      <c r="N13" s="88"/>
      <c r="O13" s="181"/>
      <c r="P13" s="73"/>
      <c r="Q13" s="73"/>
      <c r="R13" s="107"/>
    </row>
    <row r="14" spans="1:19" s="57" customFormat="1" ht="15.75" x14ac:dyDescent="0.25">
      <c r="A14" s="140" t="s">
        <v>63</v>
      </c>
      <c r="B14" s="169" t="s">
        <v>62</v>
      </c>
      <c r="C14" s="83"/>
      <c r="D14" s="119"/>
      <c r="E14" s="93"/>
      <c r="F14" s="122"/>
      <c r="G14" s="93"/>
      <c r="H14" s="93"/>
      <c r="I14" s="84"/>
      <c r="J14" s="84"/>
      <c r="K14" s="84"/>
      <c r="L14" s="84"/>
      <c r="M14" s="84"/>
      <c r="N14" s="177"/>
      <c r="O14" s="94"/>
      <c r="P14" s="93"/>
      <c r="Q14" s="95"/>
      <c r="R14" s="147"/>
    </row>
    <row r="15" spans="1:19" s="57" customFormat="1" ht="15.75" x14ac:dyDescent="0.25">
      <c r="A15" s="135">
        <v>1</v>
      </c>
      <c r="B15" s="170" t="s">
        <v>64</v>
      </c>
      <c r="C15" s="78" t="s">
        <v>69</v>
      </c>
      <c r="D15" s="120">
        <v>1</v>
      </c>
      <c r="E15" s="129" t="s">
        <v>71</v>
      </c>
      <c r="F15" s="130" t="s">
        <v>73</v>
      </c>
      <c r="G15" s="131">
        <v>3</v>
      </c>
      <c r="H15" s="80" t="s">
        <v>100</v>
      </c>
      <c r="I15" s="81" t="s">
        <v>81</v>
      </c>
      <c r="J15" s="80" t="s">
        <v>100</v>
      </c>
      <c r="K15" s="82">
        <v>3600000</v>
      </c>
      <c r="L15" s="440">
        <v>7200000</v>
      </c>
      <c r="M15" s="431">
        <f>K22-L15</f>
        <v>10800000</v>
      </c>
      <c r="N15" s="144"/>
      <c r="O15" s="96"/>
      <c r="P15" s="80" t="s">
        <v>100</v>
      </c>
      <c r="Q15" s="97"/>
      <c r="R15" s="148"/>
    </row>
    <row r="16" spans="1:19" s="57" customFormat="1" ht="15.75" x14ac:dyDescent="0.25">
      <c r="A16" s="136">
        <v>2</v>
      </c>
      <c r="B16" s="170" t="s">
        <v>65</v>
      </c>
      <c r="C16" s="78" t="s">
        <v>69</v>
      </c>
      <c r="D16" s="120">
        <v>1</v>
      </c>
      <c r="E16" s="79" t="s">
        <v>75</v>
      </c>
      <c r="F16" s="123"/>
      <c r="G16" s="79" t="s">
        <v>78</v>
      </c>
      <c r="H16" s="80" t="s">
        <v>100</v>
      </c>
      <c r="I16" s="81" t="s">
        <v>81</v>
      </c>
      <c r="J16" s="80" t="s">
        <v>100</v>
      </c>
      <c r="K16" s="82">
        <v>3600000</v>
      </c>
      <c r="L16" s="441"/>
      <c r="M16" s="431"/>
      <c r="N16" s="178"/>
      <c r="O16" s="96"/>
      <c r="P16" s="80" t="s">
        <v>100</v>
      </c>
      <c r="Q16" s="97"/>
      <c r="R16" s="148"/>
    </row>
    <row r="17" spans="1:18" s="57" customFormat="1" ht="15.75" x14ac:dyDescent="0.25">
      <c r="A17" s="135">
        <v>3</v>
      </c>
      <c r="B17" s="170" t="s">
        <v>66</v>
      </c>
      <c r="C17" s="78" t="s">
        <v>69</v>
      </c>
      <c r="D17" s="120">
        <v>1</v>
      </c>
      <c r="E17" s="79" t="s">
        <v>76</v>
      </c>
      <c r="F17" s="123"/>
      <c r="G17" s="79" t="s">
        <v>78</v>
      </c>
      <c r="H17" s="80" t="s">
        <v>100</v>
      </c>
      <c r="I17" s="81" t="s">
        <v>81</v>
      </c>
      <c r="J17" s="80" t="s">
        <v>100</v>
      </c>
      <c r="K17" s="82">
        <v>3600000</v>
      </c>
      <c r="L17" s="441"/>
      <c r="M17" s="431"/>
      <c r="N17" s="178"/>
      <c r="O17" s="96"/>
      <c r="P17" s="80" t="s">
        <v>100</v>
      </c>
      <c r="Q17" s="97"/>
      <c r="R17" s="148"/>
    </row>
    <row r="18" spans="1:18" s="57" customFormat="1" ht="15.75" x14ac:dyDescent="0.25">
      <c r="A18" s="136">
        <v>4</v>
      </c>
      <c r="B18" s="170" t="s">
        <v>67</v>
      </c>
      <c r="C18" s="78" t="s">
        <v>69</v>
      </c>
      <c r="D18" s="120">
        <v>1</v>
      </c>
      <c r="E18" s="79" t="s">
        <v>77</v>
      </c>
      <c r="F18" s="124"/>
      <c r="G18" s="79" t="s">
        <v>78</v>
      </c>
      <c r="H18" s="80" t="s">
        <v>100</v>
      </c>
      <c r="I18" s="81" t="s">
        <v>81</v>
      </c>
      <c r="J18" s="80" t="s">
        <v>100</v>
      </c>
      <c r="K18" s="82">
        <v>3600000</v>
      </c>
      <c r="L18" s="441"/>
      <c r="M18" s="431"/>
      <c r="N18" s="178"/>
      <c r="O18" s="99"/>
      <c r="P18" s="80" t="s">
        <v>100</v>
      </c>
      <c r="Q18" s="97"/>
      <c r="R18" s="148"/>
    </row>
    <row r="19" spans="1:18" s="57" customFormat="1" ht="15.75" x14ac:dyDescent="0.25">
      <c r="A19" s="135">
        <v>5</v>
      </c>
      <c r="B19" s="170" t="s">
        <v>68</v>
      </c>
      <c r="C19" s="78" t="s">
        <v>69</v>
      </c>
      <c r="D19" s="120">
        <v>1</v>
      </c>
      <c r="E19" s="79" t="s">
        <v>76</v>
      </c>
      <c r="F19" s="123"/>
      <c r="G19" s="79" t="s">
        <v>78</v>
      </c>
      <c r="H19" s="80" t="s">
        <v>100</v>
      </c>
      <c r="I19" s="81" t="s">
        <v>81</v>
      </c>
      <c r="J19" s="80" t="s">
        <v>100</v>
      </c>
      <c r="K19" s="82">
        <v>3600000</v>
      </c>
      <c r="L19" s="441"/>
      <c r="M19" s="431"/>
      <c r="N19" s="144"/>
      <c r="O19" s="96"/>
      <c r="P19" s="80" t="s">
        <v>100</v>
      </c>
      <c r="Q19" s="97"/>
      <c r="R19" s="148"/>
    </row>
    <row r="20" spans="1:18" s="57" customFormat="1" ht="15.75" x14ac:dyDescent="0.25">
      <c r="A20" s="136">
        <v>6</v>
      </c>
      <c r="B20" s="142"/>
      <c r="C20" s="78"/>
      <c r="D20" s="120"/>
      <c r="E20" s="79"/>
      <c r="F20" s="124"/>
      <c r="G20" s="79"/>
      <c r="H20" s="79"/>
      <c r="I20" s="81"/>
      <c r="J20" s="81"/>
      <c r="K20" s="82"/>
      <c r="L20" s="441"/>
      <c r="M20" s="197"/>
      <c r="N20" s="144"/>
      <c r="O20" s="100"/>
      <c r="P20" s="80" t="s">
        <v>100</v>
      </c>
      <c r="Q20" s="97"/>
      <c r="R20" s="148"/>
    </row>
    <row r="21" spans="1:18" s="57" customFormat="1" ht="15.75" x14ac:dyDescent="0.25">
      <c r="A21" s="136">
        <v>7</v>
      </c>
      <c r="B21" s="142"/>
      <c r="C21" s="174"/>
      <c r="D21" s="101"/>
      <c r="E21" s="90"/>
      <c r="F21" s="77"/>
      <c r="G21" s="90"/>
      <c r="H21" s="90"/>
      <c r="I21" s="91"/>
      <c r="J21" s="77"/>
      <c r="K21" s="137"/>
      <c r="L21" s="442"/>
      <c r="M21" s="198"/>
      <c r="N21" s="138"/>
      <c r="O21" s="100"/>
      <c r="P21" s="80"/>
      <c r="Q21" s="97"/>
      <c r="R21" s="148"/>
    </row>
    <row r="22" spans="1:18" s="57" customFormat="1" ht="15.75" x14ac:dyDescent="0.25">
      <c r="A22" s="106"/>
      <c r="B22" s="185" t="s">
        <v>157</v>
      </c>
      <c r="C22" s="78" t="s">
        <v>69</v>
      </c>
      <c r="D22" s="189">
        <f>SUM(D15:D20)</f>
        <v>5</v>
      </c>
      <c r="E22" s="90"/>
      <c r="F22" s="77"/>
      <c r="G22" s="90"/>
      <c r="H22" s="90"/>
      <c r="I22" s="91"/>
      <c r="J22" s="77"/>
      <c r="K22" s="188">
        <f>D22*3600000</f>
        <v>18000000</v>
      </c>
      <c r="L22" s="92">
        <f>SUM(L15)</f>
        <v>7200000</v>
      </c>
      <c r="M22" s="199">
        <f>SUM(M15:M20)</f>
        <v>10800000</v>
      </c>
      <c r="N22" s="138"/>
      <c r="O22" s="182"/>
      <c r="P22" s="65"/>
      <c r="Q22" s="68"/>
      <c r="R22" s="149"/>
    </row>
    <row r="23" spans="1:18" s="57" customFormat="1" ht="15.75" x14ac:dyDescent="0.25">
      <c r="A23" s="139" t="s">
        <v>88</v>
      </c>
      <c r="B23" s="171" t="s">
        <v>103</v>
      </c>
      <c r="C23" s="114"/>
      <c r="D23" s="74"/>
      <c r="E23" s="113"/>
      <c r="F23" s="116"/>
      <c r="G23" s="114"/>
      <c r="H23" s="114"/>
      <c r="I23" s="115"/>
      <c r="J23" s="116"/>
      <c r="K23" s="76"/>
      <c r="L23" s="76"/>
      <c r="M23" s="76"/>
      <c r="N23" s="145"/>
      <c r="O23" s="183"/>
      <c r="P23" s="75"/>
      <c r="Q23" s="117"/>
      <c r="R23" s="150"/>
    </row>
    <row r="24" spans="1:18" s="57" customFormat="1" ht="15.75" x14ac:dyDescent="0.25">
      <c r="A24" s="151">
        <v>1</v>
      </c>
      <c r="B24" s="170" t="s">
        <v>89</v>
      </c>
      <c r="C24" s="78" t="s">
        <v>69</v>
      </c>
      <c r="D24" s="120">
        <v>1</v>
      </c>
      <c r="E24" s="79" t="s">
        <v>71</v>
      </c>
      <c r="F24" s="124" t="s">
        <v>93</v>
      </c>
      <c r="G24" s="79" t="s">
        <v>78</v>
      </c>
      <c r="H24" s="79" t="s">
        <v>81</v>
      </c>
      <c r="I24" s="80" t="s">
        <v>100</v>
      </c>
      <c r="J24" s="80" t="s">
        <v>100</v>
      </c>
      <c r="K24" s="82">
        <v>3600000</v>
      </c>
      <c r="L24" s="440">
        <v>7200000</v>
      </c>
      <c r="M24" s="82"/>
      <c r="N24" s="144"/>
      <c r="O24" s="96"/>
      <c r="P24" s="98"/>
      <c r="Q24" s="97"/>
      <c r="R24" s="148"/>
    </row>
    <row r="25" spans="1:18" s="57" customFormat="1" ht="15.75" x14ac:dyDescent="0.25">
      <c r="A25" s="151">
        <v>2</v>
      </c>
      <c r="B25" s="170" t="s">
        <v>90</v>
      </c>
      <c r="C25" s="78" t="s">
        <v>69</v>
      </c>
      <c r="D25" s="120">
        <v>1</v>
      </c>
      <c r="E25" s="85" t="s">
        <v>94</v>
      </c>
      <c r="F25" s="81" t="s">
        <v>95</v>
      </c>
      <c r="G25" s="79" t="s">
        <v>78</v>
      </c>
      <c r="H25" s="79" t="s">
        <v>81</v>
      </c>
      <c r="I25" s="81" t="s">
        <v>81</v>
      </c>
      <c r="J25" s="80" t="s">
        <v>100</v>
      </c>
      <c r="K25" s="82">
        <v>3600000</v>
      </c>
      <c r="L25" s="441"/>
      <c r="M25" s="82"/>
      <c r="N25" s="144"/>
      <c r="O25" s="118"/>
      <c r="P25" s="98"/>
      <c r="Q25" s="97"/>
      <c r="R25" s="148"/>
    </row>
    <row r="26" spans="1:18" s="57" customFormat="1" ht="15.75" x14ac:dyDescent="0.25">
      <c r="A26" s="151">
        <v>3</v>
      </c>
      <c r="B26" s="170" t="s">
        <v>91</v>
      </c>
      <c r="C26" s="78" t="s">
        <v>69</v>
      </c>
      <c r="D26" s="120">
        <v>1</v>
      </c>
      <c r="E26" s="85" t="s">
        <v>77</v>
      </c>
      <c r="F26" s="81"/>
      <c r="G26" s="79" t="s">
        <v>78</v>
      </c>
      <c r="H26" s="79" t="s">
        <v>81</v>
      </c>
      <c r="I26" s="81" t="s">
        <v>81</v>
      </c>
      <c r="J26" s="80" t="s">
        <v>100</v>
      </c>
      <c r="K26" s="82">
        <v>3600000</v>
      </c>
      <c r="L26" s="441"/>
      <c r="M26" s="82"/>
      <c r="N26" s="144"/>
      <c r="O26" s="118"/>
      <c r="P26" s="98"/>
      <c r="Q26" s="97"/>
      <c r="R26" s="148"/>
    </row>
    <row r="27" spans="1:18" s="57" customFormat="1" ht="15.75" x14ac:dyDescent="0.25">
      <c r="A27" s="151">
        <v>4</v>
      </c>
      <c r="B27" s="170" t="s">
        <v>92</v>
      </c>
      <c r="C27" s="78" t="s">
        <v>69</v>
      </c>
      <c r="D27" s="120">
        <v>1</v>
      </c>
      <c r="E27" s="85" t="s">
        <v>94</v>
      </c>
      <c r="F27" s="81"/>
      <c r="G27" s="79" t="s">
        <v>78</v>
      </c>
      <c r="H27" s="79" t="s">
        <v>81</v>
      </c>
      <c r="I27" s="81" t="s">
        <v>81</v>
      </c>
      <c r="J27" s="80" t="s">
        <v>100</v>
      </c>
      <c r="K27" s="82">
        <v>3600000</v>
      </c>
      <c r="L27" s="441"/>
      <c r="M27" s="82"/>
      <c r="N27" s="144"/>
      <c r="O27" s="100"/>
      <c r="P27" s="98"/>
      <c r="Q27" s="97"/>
      <c r="R27" s="148"/>
    </row>
    <row r="28" spans="1:18" s="57" customFormat="1" ht="15.75" x14ac:dyDescent="0.25">
      <c r="A28" s="151">
        <v>5</v>
      </c>
      <c r="B28" s="142" t="s">
        <v>96</v>
      </c>
      <c r="C28" s="78"/>
      <c r="D28" s="120"/>
      <c r="E28" s="85"/>
      <c r="F28" s="81"/>
      <c r="G28" s="86"/>
      <c r="H28" s="79"/>
      <c r="I28" s="81"/>
      <c r="J28" s="81"/>
      <c r="K28" s="82"/>
      <c r="L28" s="441"/>
      <c r="M28" s="82"/>
      <c r="N28" s="144"/>
      <c r="O28" s="96"/>
      <c r="P28" s="98"/>
      <c r="Q28" s="97"/>
      <c r="R28" s="148"/>
    </row>
    <row r="29" spans="1:18" s="57" customFormat="1" ht="15.75" x14ac:dyDescent="0.25">
      <c r="A29" s="151">
        <v>6</v>
      </c>
      <c r="B29" s="142" t="s">
        <v>96</v>
      </c>
      <c r="C29" s="78"/>
      <c r="D29" s="120"/>
      <c r="E29" s="85"/>
      <c r="F29" s="81"/>
      <c r="G29" s="79"/>
      <c r="H29" s="79"/>
      <c r="I29" s="81"/>
      <c r="J29" s="81"/>
      <c r="K29" s="82"/>
      <c r="L29" s="442"/>
      <c r="M29" s="82"/>
      <c r="N29" s="144"/>
      <c r="O29" s="118"/>
      <c r="P29" s="98"/>
      <c r="Q29" s="97"/>
      <c r="R29" s="148"/>
    </row>
    <row r="30" spans="1:18" s="57" customFormat="1" ht="15.75" x14ac:dyDescent="0.25">
      <c r="A30" s="106"/>
      <c r="B30" s="185" t="s">
        <v>157</v>
      </c>
      <c r="C30" s="78" t="s">
        <v>69</v>
      </c>
      <c r="D30" s="189">
        <f>SUM(D23:D28)</f>
        <v>4</v>
      </c>
      <c r="E30" s="85"/>
      <c r="F30" s="81"/>
      <c r="G30" s="79"/>
      <c r="H30" s="79"/>
      <c r="I30" s="81"/>
      <c r="J30" s="81"/>
      <c r="K30" s="186">
        <f>SUM(K24:K29)</f>
        <v>14400000</v>
      </c>
      <c r="L30" s="82">
        <f>SUM(L24)</f>
        <v>7200000</v>
      </c>
      <c r="M30" s="199">
        <f>K30-L24</f>
        <v>7200000</v>
      </c>
      <c r="N30" s="144"/>
      <c r="O30" s="118"/>
      <c r="P30" s="98"/>
      <c r="Q30" s="97"/>
      <c r="R30" s="148"/>
    </row>
    <row r="31" spans="1:18" s="57" customFormat="1" ht="15.75" x14ac:dyDescent="0.25">
      <c r="A31" s="139" t="s">
        <v>104</v>
      </c>
      <c r="B31" s="171" t="s">
        <v>105</v>
      </c>
      <c r="C31" s="114"/>
      <c r="D31" s="74"/>
      <c r="E31" s="113"/>
      <c r="F31" s="116"/>
      <c r="G31" s="83"/>
      <c r="H31" s="114"/>
      <c r="I31" s="115"/>
      <c r="J31" s="116"/>
      <c r="K31" s="76"/>
      <c r="L31" s="76"/>
      <c r="M31" s="76"/>
      <c r="N31" s="145"/>
      <c r="O31" s="183"/>
      <c r="P31" s="75"/>
      <c r="Q31" s="117"/>
      <c r="R31" s="150"/>
    </row>
    <row r="32" spans="1:18" s="57" customFormat="1" ht="15.75" x14ac:dyDescent="0.25">
      <c r="A32" s="151">
        <v>1</v>
      </c>
      <c r="B32" s="170" t="s">
        <v>106</v>
      </c>
      <c r="C32" s="78" t="s">
        <v>69</v>
      </c>
      <c r="D32" s="121">
        <v>1</v>
      </c>
      <c r="E32" s="127" t="s">
        <v>113</v>
      </c>
      <c r="F32" s="81"/>
      <c r="G32" s="79" t="s">
        <v>78</v>
      </c>
      <c r="H32" s="79" t="s">
        <v>81</v>
      </c>
      <c r="I32" s="79" t="s">
        <v>81</v>
      </c>
      <c r="J32" s="80" t="s">
        <v>100</v>
      </c>
      <c r="K32" s="82">
        <v>3600000</v>
      </c>
      <c r="L32" s="440">
        <v>7200000</v>
      </c>
      <c r="M32" s="82"/>
      <c r="N32" s="144"/>
      <c r="O32" s="118"/>
      <c r="P32" s="98"/>
      <c r="Q32" s="97"/>
      <c r="R32" s="148"/>
    </row>
    <row r="33" spans="1:18" s="57" customFormat="1" ht="15.75" x14ac:dyDescent="0.25">
      <c r="A33" s="151">
        <v>2</v>
      </c>
      <c r="B33" s="170" t="s">
        <v>107</v>
      </c>
      <c r="C33" s="78" t="s">
        <v>69</v>
      </c>
      <c r="D33" s="121">
        <v>1</v>
      </c>
      <c r="E33" s="85" t="s">
        <v>112</v>
      </c>
      <c r="F33" s="81"/>
      <c r="G33" s="79" t="s">
        <v>78</v>
      </c>
      <c r="H33" s="79" t="s">
        <v>81</v>
      </c>
      <c r="I33" s="79" t="s">
        <v>81</v>
      </c>
      <c r="J33" s="80" t="s">
        <v>100</v>
      </c>
      <c r="K33" s="82">
        <v>3600000</v>
      </c>
      <c r="L33" s="441"/>
      <c r="M33" s="82"/>
      <c r="N33" s="144"/>
      <c r="O33" s="118"/>
      <c r="P33" s="98"/>
      <c r="Q33" s="97"/>
      <c r="R33" s="148"/>
    </row>
    <row r="34" spans="1:18" s="57" customFormat="1" ht="15.75" x14ac:dyDescent="0.25">
      <c r="A34" s="151">
        <v>3</v>
      </c>
      <c r="B34" s="170" t="s">
        <v>108</v>
      </c>
      <c r="C34" s="78" t="s">
        <v>69</v>
      </c>
      <c r="D34" s="121">
        <v>1</v>
      </c>
      <c r="E34" s="85" t="s">
        <v>112</v>
      </c>
      <c r="F34" s="81"/>
      <c r="G34" s="79" t="s">
        <v>78</v>
      </c>
      <c r="H34" s="79" t="s">
        <v>81</v>
      </c>
      <c r="I34" s="79" t="s">
        <v>81</v>
      </c>
      <c r="J34" s="80" t="s">
        <v>100</v>
      </c>
      <c r="K34" s="82">
        <v>3600000</v>
      </c>
      <c r="L34" s="441"/>
      <c r="M34" s="82"/>
      <c r="N34" s="144"/>
      <c r="O34" s="118"/>
      <c r="P34" s="98"/>
      <c r="Q34" s="97"/>
      <c r="R34" s="148"/>
    </row>
    <row r="35" spans="1:18" s="57" customFormat="1" ht="15.75" x14ac:dyDescent="0.25">
      <c r="A35" s="151">
        <v>4</v>
      </c>
      <c r="B35" s="170" t="s">
        <v>109</v>
      </c>
      <c r="C35" s="78" t="s">
        <v>69</v>
      </c>
      <c r="D35" s="121">
        <v>1</v>
      </c>
      <c r="E35" s="85" t="s">
        <v>112</v>
      </c>
      <c r="F35" s="81"/>
      <c r="G35" s="79" t="s">
        <v>78</v>
      </c>
      <c r="H35" s="79" t="s">
        <v>81</v>
      </c>
      <c r="I35" s="79" t="s">
        <v>81</v>
      </c>
      <c r="J35" s="80" t="s">
        <v>100</v>
      </c>
      <c r="K35" s="82">
        <v>3600000</v>
      </c>
      <c r="L35" s="441"/>
      <c r="M35" s="82"/>
      <c r="N35" s="144"/>
      <c r="O35" s="118"/>
      <c r="P35" s="98"/>
      <c r="Q35" s="97"/>
      <c r="R35" s="148"/>
    </row>
    <row r="36" spans="1:18" s="57" customFormat="1" ht="15.75" x14ac:dyDescent="0.25">
      <c r="A36" s="151">
        <v>5</v>
      </c>
      <c r="B36" s="170" t="s">
        <v>110</v>
      </c>
      <c r="C36" s="78" t="s">
        <v>69</v>
      </c>
      <c r="D36" s="121">
        <v>1</v>
      </c>
      <c r="E36" s="85" t="s">
        <v>76</v>
      </c>
      <c r="F36" s="81"/>
      <c r="G36" s="79" t="s">
        <v>78</v>
      </c>
      <c r="H36" s="79" t="s">
        <v>81</v>
      </c>
      <c r="I36" s="79" t="s">
        <v>81</v>
      </c>
      <c r="J36" s="80" t="s">
        <v>100</v>
      </c>
      <c r="K36" s="82">
        <v>3600000</v>
      </c>
      <c r="L36" s="441"/>
      <c r="M36" s="82"/>
      <c r="N36" s="144"/>
      <c r="O36" s="118"/>
      <c r="P36" s="98"/>
      <c r="Q36" s="97"/>
      <c r="R36" s="148"/>
    </row>
    <row r="37" spans="1:18" s="57" customFormat="1" ht="15.75" x14ac:dyDescent="0.25">
      <c r="A37" s="151">
        <v>6</v>
      </c>
      <c r="B37" s="170" t="s">
        <v>111</v>
      </c>
      <c r="C37" s="78" t="s">
        <v>69</v>
      </c>
      <c r="D37" s="121">
        <v>1</v>
      </c>
      <c r="E37" s="85" t="s">
        <v>94</v>
      </c>
      <c r="F37" s="81"/>
      <c r="G37" s="79" t="s">
        <v>78</v>
      </c>
      <c r="H37" s="79" t="s">
        <v>81</v>
      </c>
      <c r="I37" s="79" t="s">
        <v>81</v>
      </c>
      <c r="J37" s="80" t="s">
        <v>100</v>
      </c>
      <c r="K37" s="82">
        <v>3600000</v>
      </c>
      <c r="L37" s="441"/>
      <c r="M37" s="82"/>
      <c r="N37" s="144"/>
      <c r="O37" s="118"/>
      <c r="P37" s="98"/>
      <c r="Q37" s="97"/>
      <c r="R37" s="148"/>
    </row>
    <row r="38" spans="1:18" s="57" customFormat="1" ht="15.75" x14ac:dyDescent="0.25">
      <c r="A38" s="151">
        <v>7</v>
      </c>
      <c r="B38" s="142" t="s">
        <v>96</v>
      </c>
      <c r="C38" s="78"/>
      <c r="D38" s="121"/>
      <c r="E38" s="85"/>
      <c r="F38" s="81"/>
      <c r="G38" s="79"/>
      <c r="H38" s="79"/>
      <c r="I38" s="81"/>
      <c r="J38" s="81"/>
      <c r="K38" s="82"/>
      <c r="L38" s="441"/>
      <c r="M38" s="82"/>
      <c r="N38" s="144"/>
      <c r="O38" s="118"/>
      <c r="P38" s="98"/>
      <c r="Q38" s="97"/>
      <c r="R38" s="148"/>
    </row>
    <row r="39" spans="1:18" s="57" customFormat="1" ht="15.75" x14ac:dyDescent="0.25">
      <c r="A39" s="151">
        <v>8</v>
      </c>
      <c r="B39" s="142" t="s">
        <v>96</v>
      </c>
      <c r="C39" s="78"/>
      <c r="D39" s="121"/>
      <c r="E39" s="85"/>
      <c r="F39" s="81"/>
      <c r="G39" s="79"/>
      <c r="H39" s="79"/>
      <c r="I39" s="81"/>
      <c r="J39" s="81"/>
      <c r="K39" s="82"/>
      <c r="L39" s="441"/>
      <c r="M39" s="82"/>
      <c r="N39" s="144"/>
      <c r="O39" s="118"/>
      <c r="P39" s="98"/>
      <c r="Q39" s="97"/>
      <c r="R39" s="148"/>
    </row>
    <row r="40" spans="1:18" s="57" customFormat="1" ht="15.75" x14ac:dyDescent="0.25">
      <c r="A40" s="151">
        <v>9</v>
      </c>
      <c r="B40" s="142" t="s">
        <v>96</v>
      </c>
      <c r="C40" s="78"/>
      <c r="D40" s="121"/>
      <c r="E40" s="85"/>
      <c r="F40" s="81"/>
      <c r="G40" s="79"/>
      <c r="H40" s="79"/>
      <c r="I40" s="81"/>
      <c r="J40" s="81"/>
      <c r="K40" s="82"/>
      <c r="L40" s="442"/>
      <c r="M40" s="82"/>
      <c r="N40" s="144"/>
      <c r="O40" s="118"/>
      <c r="P40" s="98"/>
      <c r="Q40" s="97"/>
      <c r="R40" s="148"/>
    </row>
    <row r="41" spans="1:18" s="57" customFormat="1" ht="15.75" x14ac:dyDescent="0.25">
      <c r="A41" s="106"/>
      <c r="B41" s="185" t="s">
        <v>157</v>
      </c>
      <c r="C41" s="78" t="s">
        <v>69</v>
      </c>
      <c r="D41" s="189">
        <f>SUM(D32:D40)</f>
        <v>6</v>
      </c>
      <c r="E41" s="85"/>
      <c r="F41" s="81"/>
      <c r="G41" s="79"/>
      <c r="H41" s="79"/>
      <c r="I41" s="81"/>
      <c r="J41" s="81"/>
      <c r="K41" s="186">
        <f>SUM(K32:K40)</f>
        <v>21600000</v>
      </c>
      <c r="L41" s="82">
        <f>SUM(L32)</f>
        <v>7200000</v>
      </c>
      <c r="M41" s="199">
        <f>K41-L32</f>
        <v>14400000</v>
      </c>
      <c r="N41" s="144"/>
      <c r="O41" s="118"/>
      <c r="P41" s="98"/>
      <c r="Q41" s="97"/>
      <c r="R41" s="148"/>
    </row>
    <row r="42" spans="1:18" s="57" customFormat="1" ht="15.75" x14ac:dyDescent="0.25">
      <c r="A42" s="139" t="s">
        <v>104</v>
      </c>
      <c r="B42" s="171" t="s">
        <v>114</v>
      </c>
      <c r="C42" s="114"/>
      <c r="D42" s="74"/>
      <c r="E42" s="113"/>
      <c r="F42" s="116"/>
      <c r="G42" s="83"/>
      <c r="H42" s="114"/>
      <c r="I42" s="115"/>
      <c r="J42" s="116"/>
      <c r="K42" s="76"/>
      <c r="L42" s="76"/>
      <c r="M42" s="76"/>
      <c r="N42" s="145"/>
      <c r="O42" s="183"/>
      <c r="P42" s="75"/>
      <c r="Q42" s="117"/>
      <c r="R42" s="150"/>
    </row>
    <row r="43" spans="1:18" s="57" customFormat="1" ht="15.75" x14ac:dyDescent="0.25">
      <c r="A43" s="151">
        <v>1</v>
      </c>
      <c r="B43" s="170" t="s">
        <v>115</v>
      </c>
      <c r="C43" s="78" t="s">
        <v>69</v>
      </c>
      <c r="D43" s="121">
        <v>1</v>
      </c>
      <c r="E43" s="126" t="s">
        <v>71</v>
      </c>
      <c r="F43" s="132" t="s">
        <v>73</v>
      </c>
      <c r="G43" s="129">
        <v>3</v>
      </c>
      <c r="H43" s="79" t="s">
        <v>81</v>
      </c>
      <c r="I43" s="79" t="s">
        <v>81</v>
      </c>
      <c r="J43" s="80" t="s">
        <v>100</v>
      </c>
      <c r="K43" s="82">
        <v>3600000</v>
      </c>
      <c r="L43" s="440">
        <v>7200000</v>
      </c>
      <c r="M43" s="82"/>
      <c r="N43" s="144"/>
      <c r="O43" s="118"/>
      <c r="P43" s="98"/>
      <c r="Q43" s="97"/>
      <c r="R43" s="148"/>
    </row>
    <row r="44" spans="1:18" s="57" customFormat="1" ht="15.75" x14ac:dyDescent="0.25">
      <c r="A44" s="151">
        <v>2</v>
      </c>
      <c r="B44" s="170" t="s">
        <v>116</v>
      </c>
      <c r="C44" s="78" t="s">
        <v>69</v>
      </c>
      <c r="D44" s="121">
        <v>1</v>
      </c>
      <c r="E44" s="85" t="s">
        <v>76</v>
      </c>
      <c r="F44" s="81" t="s">
        <v>117</v>
      </c>
      <c r="G44" s="79" t="s">
        <v>78</v>
      </c>
      <c r="H44" s="79" t="s">
        <v>81</v>
      </c>
      <c r="I44" s="79" t="s">
        <v>81</v>
      </c>
      <c r="J44" s="80" t="s">
        <v>100</v>
      </c>
      <c r="K44" s="82">
        <v>3600000</v>
      </c>
      <c r="L44" s="441"/>
      <c r="M44" s="82"/>
      <c r="N44" s="144"/>
      <c r="O44" s="118"/>
      <c r="P44" s="98"/>
      <c r="Q44" s="97"/>
      <c r="R44" s="148"/>
    </row>
    <row r="45" spans="1:18" s="57" customFormat="1" ht="15.75" x14ac:dyDescent="0.25">
      <c r="A45" s="151">
        <v>3</v>
      </c>
      <c r="B45" s="170" t="s">
        <v>118</v>
      </c>
      <c r="C45" s="78" t="s">
        <v>69</v>
      </c>
      <c r="D45" s="121">
        <v>1</v>
      </c>
      <c r="E45" s="85" t="s">
        <v>94</v>
      </c>
      <c r="F45" s="81" t="s">
        <v>119</v>
      </c>
      <c r="G45" s="79" t="s">
        <v>78</v>
      </c>
      <c r="H45" s="79" t="s">
        <v>81</v>
      </c>
      <c r="I45" s="79" t="s">
        <v>81</v>
      </c>
      <c r="J45" s="80" t="s">
        <v>100</v>
      </c>
      <c r="K45" s="82">
        <v>3600000</v>
      </c>
      <c r="L45" s="441"/>
      <c r="M45" s="82"/>
      <c r="N45" s="144"/>
      <c r="O45" s="118"/>
      <c r="P45" s="98"/>
      <c r="Q45" s="97"/>
      <c r="R45" s="148"/>
    </row>
    <row r="46" spans="1:18" s="57" customFormat="1" ht="15.75" x14ac:dyDescent="0.25">
      <c r="A46" s="151">
        <v>4</v>
      </c>
      <c r="B46" s="170" t="s">
        <v>120</v>
      </c>
      <c r="C46" s="78" t="s">
        <v>69</v>
      </c>
      <c r="D46" s="121">
        <v>1</v>
      </c>
      <c r="E46" s="85" t="s">
        <v>94</v>
      </c>
      <c r="F46" s="81" t="s">
        <v>121</v>
      </c>
      <c r="G46" s="79" t="s">
        <v>78</v>
      </c>
      <c r="H46" s="79" t="s">
        <v>81</v>
      </c>
      <c r="I46" s="79" t="s">
        <v>81</v>
      </c>
      <c r="J46" s="80" t="s">
        <v>100</v>
      </c>
      <c r="K46" s="82">
        <v>3600000</v>
      </c>
      <c r="L46" s="441"/>
      <c r="M46" s="82"/>
      <c r="N46" s="144"/>
      <c r="O46" s="118"/>
      <c r="P46" s="98"/>
      <c r="Q46" s="97"/>
      <c r="R46" s="148"/>
    </row>
    <row r="47" spans="1:18" s="57" customFormat="1" ht="15.75" x14ac:dyDescent="0.25">
      <c r="A47" s="151">
        <v>5</v>
      </c>
      <c r="B47" s="170"/>
      <c r="C47" s="78" t="s">
        <v>69</v>
      </c>
      <c r="D47" s="121"/>
      <c r="E47" s="85"/>
      <c r="F47" s="81"/>
      <c r="G47" s="79"/>
      <c r="H47" s="79"/>
      <c r="I47" s="79"/>
      <c r="J47" s="80"/>
      <c r="K47" s="82"/>
      <c r="L47" s="441"/>
      <c r="M47" s="82"/>
      <c r="N47" s="144"/>
      <c r="O47" s="118"/>
      <c r="P47" s="98"/>
      <c r="Q47" s="97"/>
      <c r="R47" s="148"/>
    </row>
    <row r="48" spans="1:18" s="57" customFormat="1" ht="15.75" x14ac:dyDescent="0.25">
      <c r="A48" s="151">
        <v>6</v>
      </c>
      <c r="B48" s="170"/>
      <c r="C48" s="78"/>
      <c r="D48" s="121"/>
      <c r="E48" s="85"/>
      <c r="F48" s="81"/>
      <c r="G48" s="79"/>
      <c r="H48" s="79"/>
      <c r="I48" s="79"/>
      <c r="J48" s="80"/>
      <c r="K48" s="82"/>
      <c r="L48" s="442"/>
      <c r="M48" s="82"/>
      <c r="N48" s="144"/>
      <c r="O48" s="118"/>
      <c r="P48" s="98"/>
      <c r="Q48" s="97"/>
      <c r="R48" s="148"/>
    </row>
    <row r="49" spans="1:18" s="57" customFormat="1" ht="15.75" x14ac:dyDescent="0.25">
      <c r="A49" s="151"/>
      <c r="B49" s="185" t="s">
        <v>157</v>
      </c>
      <c r="C49" s="78" t="s">
        <v>69</v>
      </c>
      <c r="D49" s="189">
        <f>SUM(D42:D47)</f>
        <v>4</v>
      </c>
      <c r="E49" s="85"/>
      <c r="F49" s="81"/>
      <c r="G49" s="79"/>
      <c r="H49" s="79"/>
      <c r="I49" s="81"/>
      <c r="J49" s="81"/>
      <c r="K49" s="186">
        <f>SUM(K43:K48)</f>
        <v>14400000</v>
      </c>
      <c r="L49" s="82">
        <f>SUM(L43)</f>
        <v>7200000</v>
      </c>
      <c r="M49" s="199">
        <f>K49-L43</f>
        <v>7200000</v>
      </c>
      <c r="N49" s="144"/>
      <c r="O49" s="118"/>
      <c r="P49" s="98"/>
      <c r="Q49" s="97"/>
      <c r="R49" s="148"/>
    </row>
    <row r="50" spans="1:18" s="57" customFormat="1" ht="15.75" x14ac:dyDescent="0.25">
      <c r="A50" s="139" t="s">
        <v>122</v>
      </c>
      <c r="B50" s="171" t="s">
        <v>123</v>
      </c>
      <c r="C50" s="114"/>
      <c r="D50" s="74"/>
      <c r="E50" s="113"/>
      <c r="F50" s="116"/>
      <c r="G50" s="83"/>
      <c r="H50" s="114"/>
      <c r="I50" s="115"/>
      <c r="J50" s="116"/>
      <c r="K50" s="76"/>
      <c r="L50" s="76"/>
      <c r="M50" s="76"/>
      <c r="N50" s="145"/>
      <c r="O50" s="183"/>
      <c r="P50" s="75"/>
      <c r="Q50" s="117"/>
      <c r="R50" s="150"/>
    </row>
    <row r="51" spans="1:18" s="57" customFormat="1" ht="15.75" x14ac:dyDescent="0.25">
      <c r="A51" s="151">
        <v>1</v>
      </c>
      <c r="B51" s="170" t="s">
        <v>124</v>
      </c>
      <c r="C51" s="78" t="s">
        <v>69</v>
      </c>
      <c r="D51" s="121">
        <v>1</v>
      </c>
      <c r="E51" s="128" t="s">
        <v>76</v>
      </c>
      <c r="F51" s="81"/>
      <c r="G51" s="79" t="s">
        <v>78</v>
      </c>
      <c r="H51" s="79" t="s">
        <v>81</v>
      </c>
      <c r="I51" s="79" t="s">
        <v>81</v>
      </c>
      <c r="J51" s="80" t="s">
        <v>100</v>
      </c>
      <c r="K51" s="82">
        <v>3600000</v>
      </c>
      <c r="L51" s="440">
        <v>7200000</v>
      </c>
      <c r="M51" s="82"/>
      <c r="N51" s="144"/>
      <c r="O51" s="118"/>
      <c r="P51" s="98"/>
      <c r="Q51" s="97"/>
      <c r="R51" s="148"/>
    </row>
    <row r="52" spans="1:18" s="57" customFormat="1" ht="15.75" x14ac:dyDescent="0.25">
      <c r="A52" s="151">
        <v>2</v>
      </c>
      <c r="B52" s="170" t="s">
        <v>126</v>
      </c>
      <c r="C52" s="78" t="s">
        <v>69</v>
      </c>
      <c r="D52" s="121">
        <v>1</v>
      </c>
      <c r="E52" s="85" t="s">
        <v>94</v>
      </c>
      <c r="F52" s="81" t="s">
        <v>125</v>
      </c>
      <c r="G52" s="79" t="s">
        <v>78</v>
      </c>
      <c r="H52" s="79" t="s">
        <v>81</v>
      </c>
      <c r="I52" s="79" t="s">
        <v>81</v>
      </c>
      <c r="J52" s="80" t="s">
        <v>100</v>
      </c>
      <c r="K52" s="82">
        <v>3600000</v>
      </c>
      <c r="L52" s="441"/>
      <c r="M52" s="82"/>
      <c r="N52" s="144"/>
      <c r="O52" s="118"/>
      <c r="P52" s="98"/>
      <c r="Q52" s="97"/>
      <c r="R52" s="148"/>
    </row>
    <row r="53" spans="1:18" s="57" customFormat="1" ht="15.75" x14ac:dyDescent="0.25">
      <c r="A53" s="151">
        <v>3</v>
      </c>
      <c r="B53" s="142" t="s">
        <v>96</v>
      </c>
      <c r="C53" s="78"/>
      <c r="D53" s="121"/>
      <c r="E53" s="85"/>
      <c r="F53" s="81"/>
      <c r="G53" s="79"/>
      <c r="H53" s="79"/>
      <c r="I53" s="79"/>
      <c r="J53" s="80"/>
      <c r="K53" s="82"/>
      <c r="L53" s="441"/>
      <c r="M53" s="82"/>
      <c r="N53" s="144"/>
      <c r="O53" s="118"/>
      <c r="P53" s="98"/>
      <c r="Q53" s="97"/>
      <c r="R53" s="148"/>
    </row>
    <row r="54" spans="1:18" s="57" customFormat="1" ht="15.75" x14ac:dyDescent="0.25">
      <c r="A54" s="151">
        <v>4</v>
      </c>
      <c r="B54" s="142" t="s">
        <v>96</v>
      </c>
      <c r="C54" s="78"/>
      <c r="D54" s="121"/>
      <c r="E54" s="85"/>
      <c r="F54" s="81"/>
      <c r="G54" s="79"/>
      <c r="H54" s="79"/>
      <c r="I54" s="79"/>
      <c r="J54" s="80"/>
      <c r="K54" s="82"/>
      <c r="L54" s="441"/>
      <c r="M54" s="82"/>
      <c r="N54" s="144"/>
      <c r="O54" s="118"/>
      <c r="P54" s="98"/>
      <c r="Q54" s="97"/>
      <c r="R54" s="148"/>
    </row>
    <row r="55" spans="1:18" s="57" customFormat="1" ht="15.75" x14ac:dyDescent="0.25">
      <c r="A55" s="151"/>
      <c r="B55" s="142"/>
      <c r="C55" s="78"/>
      <c r="D55" s="121"/>
      <c r="E55" s="85"/>
      <c r="F55" s="81"/>
      <c r="G55" s="79"/>
      <c r="H55" s="79"/>
      <c r="I55" s="79"/>
      <c r="J55" s="80"/>
      <c r="K55" s="82"/>
      <c r="L55" s="441"/>
      <c r="M55" s="82"/>
      <c r="N55" s="144"/>
      <c r="O55" s="118"/>
      <c r="P55" s="98"/>
      <c r="Q55" s="97"/>
      <c r="R55" s="148"/>
    </row>
    <row r="56" spans="1:18" s="57" customFormat="1" ht="15.75" x14ac:dyDescent="0.25">
      <c r="A56" s="151">
        <v>5</v>
      </c>
      <c r="B56" s="170"/>
      <c r="C56" s="78"/>
      <c r="D56" s="121"/>
      <c r="E56" s="85"/>
      <c r="F56" s="81"/>
      <c r="G56" s="79"/>
      <c r="H56" s="79"/>
      <c r="I56" s="79"/>
      <c r="J56" s="80"/>
      <c r="K56" s="82"/>
      <c r="L56" s="442"/>
      <c r="M56" s="82"/>
      <c r="N56" s="144"/>
      <c r="O56" s="118"/>
      <c r="P56" s="98"/>
      <c r="Q56" s="97"/>
      <c r="R56" s="148"/>
    </row>
    <row r="57" spans="1:18" s="57" customFormat="1" ht="16.5" thickBot="1" x14ac:dyDescent="0.3">
      <c r="A57" s="133">
        <v>6</v>
      </c>
      <c r="B57" s="205" t="s">
        <v>157</v>
      </c>
      <c r="C57" s="206" t="s">
        <v>69</v>
      </c>
      <c r="D57" s="207">
        <f>SUM(D51:D56)</f>
        <v>2</v>
      </c>
      <c r="E57" s="208"/>
      <c r="F57" s="209"/>
      <c r="G57" s="210"/>
      <c r="H57" s="210"/>
      <c r="I57" s="210"/>
      <c r="J57" s="211"/>
      <c r="K57" s="212">
        <f>SUM(K51:K56)</f>
        <v>7200000</v>
      </c>
      <c r="L57" s="213">
        <f>SUM(L51)</f>
        <v>7200000</v>
      </c>
      <c r="M57" s="267">
        <f>K57-L51</f>
        <v>0</v>
      </c>
      <c r="N57" s="214"/>
      <c r="O57" s="215"/>
      <c r="P57" s="216"/>
      <c r="Q57" s="217"/>
      <c r="R57" s="218"/>
    </row>
    <row r="58" spans="1:18" s="57" customFormat="1" ht="15.75" x14ac:dyDescent="0.25">
      <c r="A58" s="201"/>
      <c r="B58" s="202"/>
      <c r="C58" s="161"/>
      <c r="D58" s="200"/>
      <c r="E58" s="162"/>
      <c r="F58" s="163"/>
      <c r="G58" s="164"/>
      <c r="H58" s="164"/>
      <c r="I58" s="164"/>
      <c r="J58" s="203"/>
      <c r="K58" s="204"/>
      <c r="L58" s="69"/>
      <c r="M58" s="69">
        <f>K57-L51</f>
        <v>0</v>
      </c>
      <c r="N58" s="165"/>
      <c r="O58" s="166"/>
      <c r="P58" s="71"/>
      <c r="Q58" s="167"/>
      <c r="R58" s="71"/>
    </row>
    <row r="59" spans="1:18" s="57" customFormat="1" ht="16.5" thickBot="1" x14ac:dyDescent="0.3">
      <c r="A59" s="201"/>
      <c r="B59" s="202"/>
      <c r="C59" s="161"/>
      <c r="D59" s="200"/>
      <c r="E59" s="162"/>
      <c r="F59" s="163"/>
      <c r="G59" s="164"/>
      <c r="H59" s="164"/>
      <c r="I59" s="164"/>
      <c r="J59" s="203"/>
      <c r="K59" s="204"/>
      <c r="L59" s="69"/>
      <c r="M59" s="69"/>
      <c r="N59" s="165"/>
      <c r="O59" s="166"/>
      <c r="P59" s="71"/>
      <c r="Q59" s="167"/>
      <c r="R59" s="71"/>
    </row>
    <row r="60" spans="1:18" s="57" customFormat="1" ht="34.5" customHeight="1" thickBot="1" x14ac:dyDescent="0.3">
      <c r="A60" s="397" t="s">
        <v>2</v>
      </c>
      <c r="B60" s="400" t="s">
        <v>60</v>
      </c>
      <c r="C60" s="402" t="s">
        <v>3</v>
      </c>
      <c r="D60" s="404" t="s">
        <v>97</v>
      </c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5"/>
      <c r="R60" s="406"/>
    </row>
    <row r="61" spans="1:18" s="57" customFormat="1" ht="39" customHeight="1" x14ac:dyDescent="0.25">
      <c r="A61" s="398"/>
      <c r="B61" s="401"/>
      <c r="C61" s="403"/>
      <c r="D61" s="407" t="s">
        <v>98</v>
      </c>
      <c r="E61" s="409" t="s">
        <v>70</v>
      </c>
      <c r="F61" s="411" t="s">
        <v>72</v>
      </c>
      <c r="G61" s="413" t="s">
        <v>74</v>
      </c>
      <c r="H61" s="415" t="s">
        <v>79</v>
      </c>
      <c r="I61" s="415" t="s">
        <v>80</v>
      </c>
      <c r="J61" s="72" t="s">
        <v>82</v>
      </c>
      <c r="K61" s="420" t="s">
        <v>99</v>
      </c>
      <c r="L61" s="421" t="s">
        <v>101</v>
      </c>
      <c r="M61" s="421" t="s">
        <v>102</v>
      </c>
      <c r="N61" s="423" t="s">
        <v>83</v>
      </c>
      <c r="O61" s="416" t="s">
        <v>84</v>
      </c>
      <c r="P61" s="425" t="s">
        <v>85</v>
      </c>
      <c r="Q61" s="427" t="s">
        <v>87</v>
      </c>
      <c r="R61" s="418" t="s">
        <v>86</v>
      </c>
    </row>
    <row r="62" spans="1:18" s="57" customFormat="1" ht="32.25" customHeight="1" x14ac:dyDescent="0.25">
      <c r="A62" s="399"/>
      <c r="B62" s="401"/>
      <c r="C62" s="403"/>
      <c r="D62" s="408"/>
      <c r="E62" s="410"/>
      <c r="F62" s="412"/>
      <c r="G62" s="414"/>
      <c r="H62" s="410"/>
      <c r="I62" s="410"/>
      <c r="J62" s="72"/>
      <c r="K62" s="420"/>
      <c r="L62" s="422"/>
      <c r="M62" s="422"/>
      <c r="N62" s="424"/>
      <c r="O62" s="417"/>
      <c r="P62" s="426"/>
      <c r="Q62" s="428"/>
      <c r="R62" s="419"/>
    </row>
    <row r="63" spans="1:18" s="57" customFormat="1" ht="30" customHeight="1" thickBot="1" x14ac:dyDescent="0.3">
      <c r="A63" s="253">
        <v>1</v>
      </c>
      <c r="B63" s="254">
        <v>2</v>
      </c>
      <c r="C63" s="254">
        <v>3</v>
      </c>
      <c r="D63" s="255"/>
      <c r="E63" s="256">
        <v>4</v>
      </c>
      <c r="F63" s="257">
        <v>5</v>
      </c>
      <c r="G63" s="258">
        <v>6</v>
      </c>
      <c r="H63" s="256">
        <v>7</v>
      </c>
      <c r="I63" s="256">
        <v>8</v>
      </c>
      <c r="J63" s="259">
        <v>9</v>
      </c>
      <c r="K63" s="260">
        <v>10</v>
      </c>
      <c r="L63" s="260">
        <v>11</v>
      </c>
      <c r="M63" s="260">
        <v>12</v>
      </c>
      <c r="N63" s="264">
        <v>13</v>
      </c>
      <c r="O63" s="261">
        <v>14</v>
      </c>
      <c r="P63" s="262">
        <v>15</v>
      </c>
      <c r="Q63" s="262">
        <v>16</v>
      </c>
      <c r="R63" s="263">
        <v>17</v>
      </c>
    </row>
    <row r="64" spans="1:18" s="57" customFormat="1" ht="15.75" customHeight="1" x14ac:dyDescent="0.25">
      <c r="A64" s="134"/>
      <c r="B64" s="134"/>
      <c r="C64" s="125"/>
      <c r="D64" s="193"/>
      <c r="E64" s="125"/>
      <c r="F64" s="194"/>
      <c r="G64" s="125"/>
      <c r="H64" s="125"/>
      <c r="I64" s="125"/>
      <c r="J64" s="125"/>
      <c r="K64" s="125"/>
      <c r="L64" s="194"/>
      <c r="M64" s="194"/>
      <c r="N64" s="194"/>
      <c r="O64" s="180"/>
      <c r="P64" s="125"/>
      <c r="Q64" s="125"/>
      <c r="R64" s="172"/>
    </row>
    <row r="65" spans="1:18" s="57" customFormat="1" ht="16.5" customHeight="1" thickBot="1" x14ac:dyDescent="0.3">
      <c r="A65" s="201"/>
      <c r="B65" s="202"/>
      <c r="C65" s="161"/>
      <c r="D65" s="200"/>
      <c r="E65" s="162"/>
      <c r="F65" s="163"/>
      <c r="G65" s="164"/>
      <c r="H65" s="164"/>
      <c r="I65" s="164"/>
      <c r="J65" s="203"/>
      <c r="K65" s="204"/>
      <c r="L65" s="69"/>
      <c r="M65" s="69"/>
      <c r="N65" s="165"/>
      <c r="O65" s="166"/>
      <c r="P65" s="71"/>
      <c r="Q65" s="167"/>
      <c r="R65" s="71"/>
    </row>
    <row r="66" spans="1:18" s="57" customFormat="1" ht="15.75" x14ac:dyDescent="0.25">
      <c r="A66" s="219" t="s">
        <v>127</v>
      </c>
      <c r="B66" s="220" t="s">
        <v>128</v>
      </c>
      <c r="C66" s="221"/>
      <c r="D66" s="222"/>
      <c r="E66" s="223"/>
      <c r="F66" s="224"/>
      <c r="G66" s="225"/>
      <c r="H66" s="221"/>
      <c r="I66" s="226"/>
      <c r="J66" s="224"/>
      <c r="K66" s="227"/>
      <c r="L66" s="227"/>
      <c r="M66" s="227"/>
      <c r="N66" s="228"/>
      <c r="O66" s="229"/>
      <c r="P66" s="230"/>
      <c r="Q66" s="231"/>
      <c r="R66" s="232"/>
    </row>
    <row r="67" spans="1:18" s="57" customFormat="1" ht="15.75" x14ac:dyDescent="0.25">
      <c r="A67" s="151">
        <v>1</v>
      </c>
      <c r="B67" s="170" t="s">
        <v>129</v>
      </c>
      <c r="C67" s="78" t="s">
        <v>69</v>
      </c>
      <c r="D67" s="121">
        <v>1</v>
      </c>
      <c r="E67" s="128" t="s">
        <v>132</v>
      </c>
      <c r="F67" s="81" t="s">
        <v>133</v>
      </c>
      <c r="G67" s="79" t="s">
        <v>78</v>
      </c>
      <c r="H67" s="79" t="s">
        <v>81</v>
      </c>
      <c r="I67" s="79" t="s">
        <v>81</v>
      </c>
      <c r="J67" s="80" t="s">
        <v>100</v>
      </c>
      <c r="K67" s="82">
        <v>3600000</v>
      </c>
      <c r="L67" s="448">
        <v>7200000</v>
      </c>
      <c r="M67" s="82"/>
      <c r="N67" s="144"/>
      <c r="O67" s="118"/>
      <c r="P67" s="98"/>
      <c r="Q67" s="97"/>
      <c r="R67" s="148"/>
    </row>
    <row r="68" spans="1:18" s="57" customFormat="1" ht="15.75" x14ac:dyDescent="0.25">
      <c r="A68" s="151">
        <v>2</v>
      </c>
      <c r="B68" s="170" t="s">
        <v>130</v>
      </c>
      <c r="C68" s="78" t="s">
        <v>69</v>
      </c>
      <c r="D68" s="121">
        <v>1</v>
      </c>
      <c r="E68" s="85" t="s">
        <v>76</v>
      </c>
      <c r="F68" s="81"/>
      <c r="G68" s="79" t="s">
        <v>78</v>
      </c>
      <c r="H68" s="79" t="s">
        <v>81</v>
      </c>
      <c r="I68" s="79" t="s">
        <v>81</v>
      </c>
      <c r="J68" s="80" t="s">
        <v>100</v>
      </c>
      <c r="K68" s="82">
        <v>3600000</v>
      </c>
      <c r="L68" s="449"/>
      <c r="M68" s="82"/>
      <c r="N68" s="144"/>
      <c r="O68" s="118"/>
      <c r="P68" s="98"/>
      <c r="Q68" s="97"/>
      <c r="R68" s="148"/>
    </row>
    <row r="69" spans="1:18" s="57" customFormat="1" ht="15.75" x14ac:dyDescent="0.25">
      <c r="A69" s="151">
        <v>3</v>
      </c>
      <c r="B69" s="170" t="s">
        <v>134</v>
      </c>
      <c r="C69" s="78" t="s">
        <v>69</v>
      </c>
      <c r="D69" s="121">
        <v>1</v>
      </c>
      <c r="E69" s="85" t="s">
        <v>132</v>
      </c>
      <c r="F69" s="81" t="s">
        <v>131</v>
      </c>
      <c r="G69" s="79" t="s">
        <v>78</v>
      </c>
      <c r="H69" s="79" t="s">
        <v>81</v>
      </c>
      <c r="I69" s="79" t="s">
        <v>81</v>
      </c>
      <c r="J69" s="80" t="s">
        <v>100</v>
      </c>
      <c r="K69" s="82">
        <v>3600000</v>
      </c>
      <c r="L69" s="449"/>
      <c r="M69" s="82"/>
      <c r="N69" s="144"/>
      <c r="O69" s="118"/>
      <c r="P69" s="98"/>
      <c r="Q69" s="97"/>
      <c r="R69" s="148"/>
    </row>
    <row r="70" spans="1:18" s="57" customFormat="1" ht="15.75" x14ac:dyDescent="0.25">
      <c r="A70" s="151">
        <v>4</v>
      </c>
      <c r="B70" s="142" t="s">
        <v>96</v>
      </c>
      <c r="C70" s="78"/>
      <c r="D70" s="121"/>
      <c r="E70" s="85"/>
      <c r="F70" s="81"/>
      <c r="G70" s="79"/>
      <c r="H70" s="79"/>
      <c r="I70" s="79"/>
      <c r="J70" s="80"/>
      <c r="K70" s="82"/>
      <c r="L70" s="449"/>
      <c r="M70" s="82"/>
      <c r="N70" s="144"/>
      <c r="O70" s="118"/>
      <c r="P70" s="98"/>
      <c r="Q70" s="97"/>
      <c r="R70" s="148"/>
    </row>
    <row r="71" spans="1:18" s="57" customFormat="1" ht="15.75" x14ac:dyDescent="0.25">
      <c r="A71" s="151">
        <v>5</v>
      </c>
      <c r="B71" s="170"/>
      <c r="C71" s="78"/>
      <c r="D71" s="121"/>
      <c r="E71" s="85"/>
      <c r="F71" s="81"/>
      <c r="G71" s="79"/>
      <c r="H71" s="79"/>
      <c r="I71" s="79"/>
      <c r="J71" s="80"/>
      <c r="K71" s="82"/>
      <c r="L71" s="450"/>
      <c r="M71" s="82"/>
      <c r="N71" s="144"/>
      <c r="O71" s="118"/>
      <c r="P71" s="98"/>
      <c r="Q71" s="97"/>
      <c r="R71" s="148"/>
    </row>
    <row r="72" spans="1:18" s="57" customFormat="1" ht="15.75" x14ac:dyDescent="0.25">
      <c r="A72" s="151">
        <v>6</v>
      </c>
      <c r="B72" s="185" t="s">
        <v>157</v>
      </c>
      <c r="C72" s="78" t="s">
        <v>69</v>
      </c>
      <c r="D72" s="189">
        <f>SUM(D67:D71)</f>
        <v>3</v>
      </c>
      <c r="E72" s="85"/>
      <c r="F72" s="81"/>
      <c r="G72" s="79"/>
      <c r="H72" s="79"/>
      <c r="I72" s="79"/>
      <c r="J72" s="80"/>
      <c r="K72" s="186">
        <f>SUM(K67:K71)</f>
        <v>10800000</v>
      </c>
      <c r="L72" s="82">
        <f>SUM(L67)</f>
        <v>7200000</v>
      </c>
      <c r="M72" s="199">
        <f>K72-L67</f>
        <v>3600000</v>
      </c>
      <c r="N72" s="144"/>
      <c r="O72" s="118"/>
      <c r="P72" s="98"/>
      <c r="Q72" s="97"/>
      <c r="R72" s="148"/>
    </row>
    <row r="73" spans="1:18" s="57" customFormat="1" ht="15.75" x14ac:dyDescent="0.25">
      <c r="A73" s="139" t="s">
        <v>135</v>
      </c>
      <c r="B73" s="171" t="s">
        <v>136</v>
      </c>
      <c r="C73" s="114"/>
      <c r="D73" s="74"/>
      <c r="E73" s="113"/>
      <c r="F73" s="116"/>
      <c r="G73" s="83"/>
      <c r="H73" s="114"/>
      <c r="I73" s="115"/>
      <c r="J73" s="116"/>
      <c r="K73" s="76"/>
      <c r="L73" s="76"/>
      <c r="M73" s="76"/>
      <c r="N73" s="145"/>
      <c r="O73" s="183"/>
      <c r="P73" s="75"/>
      <c r="Q73" s="117"/>
      <c r="R73" s="150"/>
    </row>
    <row r="74" spans="1:18" s="57" customFormat="1" ht="15.75" x14ac:dyDescent="0.25">
      <c r="A74" s="151">
        <v>1</v>
      </c>
      <c r="B74" s="170" t="s">
        <v>137</v>
      </c>
      <c r="C74" s="78" t="s">
        <v>69</v>
      </c>
      <c r="D74" s="121">
        <v>1</v>
      </c>
      <c r="E74" s="128" t="s">
        <v>76</v>
      </c>
      <c r="F74" s="81"/>
      <c r="G74" s="79" t="s">
        <v>78</v>
      </c>
      <c r="H74" s="79" t="s">
        <v>81</v>
      </c>
      <c r="I74" s="79" t="s">
        <v>81</v>
      </c>
      <c r="J74" s="80" t="s">
        <v>100</v>
      </c>
      <c r="K74" s="82">
        <v>3600000</v>
      </c>
      <c r="L74" s="448">
        <v>7200000</v>
      </c>
      <c r="M74" s="82"/>
      <c r="N74" s="144"/>
      <c r="O74" s="118"/>
      <c r="P74" s="98"/>
      <c r="Q74" s="97"/>
      <c r="R74" s="148"/>
    </row>
    <row r="75" spans="1:18" s="57" customFormat="1" ht="15.75" x14ac:dyDescent="0.25">
      <c r="A75" s="151">
        <v>2</v>
      </c>
      <c r="B75" s="170" t="s">
        <v>138</v>
      </c>
      <c r="C75" s="78" t="s">
        <v>69</v>
      </c>
      <c r="D75" s="121">
        <v>1</v>
      </c>
      <c r="E75" s="85" t="s">
        <v>76</v>
      </c>
      <c r="F75" s="81"/>
      <c r="G75" s="79" t="s">
        <v>78</v>
      </c>
      <c r="H75" s="79" t="s">
        <v>81</v>
      </c>
      <c r="I75" s="79" t="s">
        <v>81</v>
      </c>
      <c r="J75" s="80" t="s">
        <v>100</v>
      </c>
      <c r="K75" s="82">
        <v>3600000</v>
      </c>
      <c r="L75" s="449"/>
      <c r="M75" s="82"/>
      <c r="N75" s="144"/>
      <c r="O75" s="118"/>
      <c r="P75" s="98"/>
      <c r="Q75" s="97"/>
      <c r="R75" s="148"/>
    </row>
    <row r="76" spans="1:18" s="57" customFormat="1" ht="15.75" x14ac:dyDescent="0.25">
      <c r="A76" s="151">
        <v>3</v>
      </c>
      <c r="B76" s="170" t="s">
        <v>139</v>
      </c>
      <c r="C76" s="78" t="s">
        <v>69</v>
      </c>
      <c r="D76" s="121">
        <v>1</v>
      </c>
      <c r="E76" s="85" t="s">
        <v>76</v>
      </c>
      <c r="F76" s="81"/>
      <c r="G76" s="79" t="s">
        <v>78</v>
      </c>
      <c r="H76" s="79" t="s">
        <v>81</v>
      </c>
      <c r="I76" s="79" t="s">
        <v>81</v>
      </c>
      <c r="J76" s="80" t="s">
        <v>100</v>
      </c>
      <c r="K76" s="82">
        <v>3600000</v>
      </c>
      <c r="L76" s="449"/>
      <c r="M76" s="82"/>
      <c r="N76" s="144"/>
      <c r="O76" s="118"/>
      <c r="P76" s="98"/>
      <c r="Q76" s="97"/>
      <c r="R76" s="148"/>
    </row>
    <row r="77" spans="1:18" s="57" customFormat="1" ht="15.75" x14ac:dyDescent="0.25">
      <c r="A77" s="151">
        <v>4</v>
      </c>
      <c r="B77" s="142" t="s">
        <v>96</v>
      </c>
      <c r="C77" s="78"/>
      <c r="D77" s="121"/>
      <c r="E77" s="85"/>
      <c r="F77" s="81"/>
      <c r="G77" s="79"/>
      <c r="H77" s="79"/>
      <c r="I77" s="79"/>
      <c r="J77" s="80"/>
      <c r="K77" s="82"/>
      <c r="L77" s="449"/>
      <c r="M77" s="82"/>
      <c r="N77" s="144"/>
      <c r="O77" s="118"/>
      <c r="P77" s="98"/>
      <c r="Q77" s="97"/>
      <c r="R77" s="148"/>
    </row>
    <row r="78" spans="1:18" s="57" customFormat="1" ht="15.75" x14ac:dyDescent="0.25">
      <c r="A78" s="151">
        <v>5</v>
      </c>
      <c r="B78" s="142" t="s">
        <v>96</v>
      </c>
      <c r="C78" s="78"/>
      <c r="D78" s="121"/>
      <c r="E78" s="85"/>
      <c r="F78" s="81"/>
      <c r="G78" s="79"/>
      <c r="H78" s="79"/>
      <c r="I78" s="79"/>
      <c r="J78" s="80"/>
      <c r="K78" s="82"/>
      <c r="L78" s="450"/>
      <c r="M78" s="82"/>
      <c r="N78" s="144"/>
      <c r="O78" s="118"/>
      <c r="P78" s="98"/>
      <c r="Q78" s="97"/>
      <c r="R78" s="148"/>
    </row>
    <row r="79" spans="1:18" s="57" customFormat="1" ht="15.75" x14ac:dyDescent="0.25">
      <c r="A79" s="111">
        <v>6</v>
      </c>
      <c r="B79" s="185" t="s">
        <v>157</v>
      </c>
      <c r="C79" s="78" t="s">
        <v>69</v>
      </c>
      <c r="D79" s="189">
        <f>SUM(D74:D78)</f>
        <v>3</v>
      </c>
      <c r="E79" s="85"/>
      <c r="F79" s="108"/>
      <c r="G79" s="103"/>
      <c r="H79" s="79"/>
      <c r="I79" s="81"/>
      <c r="J79" s="124"/>
      <c r="K79" s="187">
        <f>SUM(K74:K78)</f>
        <v>10800000</v>
      </c>
      <c r="L79" s="143">
        <f>SUM(L74)</f>
        <v>7200000</v>
      </c>
      <c r="M79" s="199">
        <f>K79-L74</f>
        <v>3600000</v>
      </c>
      <c r="N79" s="144"/>
      <c r="O79" s="118"/>
      <c r="P79" s="98"/>
      <c r="Q79" s="97"/>
      <c r="R79" s="148"/>
    </row>
    <row r="80" spans="1:18" s="57" customFormat="1" ht="15.75" x14ac:dyDescent="0.25">
      <c r="A80" s="139" t="s">
        <v>140</v>
      </c>
      <c r="B80" s="171" t="s">
        <v>141</v>
      </c>
      <c r="C80" s="114"/>
      <c r="D80" s="74"/>
      <c r="E80" s="113"/>
      <c r="F80" s="116"/>
      <c r="G80" s="141"/>
      <c r="H80" s="114"/>
      <c r="I80" s="115"/>
      <c r="J80" s="116"/>
      <c r="K80" s="76"/>
      <c r="L80" s="76"/>
      <c r="M80" s="76"/>
      <c r="N80" s="145"/>
      <c r="O80" s="146"/>
      <c r="P80" s="75"/>
      <c r="Q80" s="117"/>
      <c r="R80" s="150"/>
    </row>
    <row r="81" spans="1:18" s="57" customFormat="1" ht="15.75" x14ac:dyDescent="0.25">
      <c r="A81" s="151">
        <v>1</v>
      </c>
      <c r="B81" s="170" t="s">
        <v>142</v>
      </c>
      <c r="C81" s="78" t="s">
        <v>69</v>
      </c>
      <c r="D81" s="121">
        <v>1</v>
      </c>
      <c r="E81" s="126" t="s">
        <v>144</v>
      </c>
      <c r="F81" s="81" t="s">
        <v>145</v>
      </c>
      <c r="G81" s="79" t="s">
        <v>78</v>
      </c>
      <c r="H81" s="79" t="s">
        <v>81</v>
      </c>
      <c r="I81" s="79" t="s">
        <v>81</v>
      </c>
      <c r="J81" s="80" t="s">
        <v>100</v>
      </c>
      <c r="K81" s="82">
        <v>3600000</v>
      </c>
      <c r="L81" s="448">
        <v>7200000</v>
      </c>
      <c r="M81" s="82"/>
      <c r="N81" s="144"/>
      <c r="O81" s="118"/>
      <c r="P81" s="98"/>
      <c r="Q81" s="97"/>
      <c r="R81" s="148"/>
    </row>
    <row r="82" spans="1:18" s="57" customFormat="1" ht="15.75" x14ac:dyDescent="0.25">
      <c r="A82" s="151">
        <v>2</v>
      </c>
      <c r="B82" s="170" t="s">
        <v>143</v>
      </c>
      <c r="C82" s="78" t="s">
        <v>69</v>
      </c>
      <c r="D82" s="121">
        <v>1</v>
      </c>
      <c r="E82" s="85" t="s">
        <v>94</v>
      </c>
      <c r="F82" s="81"/>
      <c r="G82" s="79" t="s">
        <v>78</v>
      </c>
      <c r="H82" s="79" t="s">
        <v>81</v>
      </c>
      <c r="I82" s="79" t="s">
        <v>81</v>
      </c>
      <c r="J82" s="80" t="s">
        <v>100</v>
      </c>
      <c r="K82" s="82">
        <v>3600000</v>
      </c>
      <c r="L82" s="449"/>
      <c r="M82" s="82"/>
      <c r="N82" s="144"/>
      <c r="O82" s="118"/>
      <c r="P82" s="98"/>
      <c r="Q82" s="97"/>
      <c r="R82" s="148"/>
    </row>
    <row r="83" spans="1:18" s="57" customFormat="1" ht="15.75" x14ac:dyDescent="0.25">
      <c r="A83" s="151">
        <v>3</v>
      </c>
      <c r="B83" s="142" t="s">
        <v>96</v>
      </c>
      <c r="C83" s="78"/>
      <c r="D83" s="121"/>
      <c r="E83" s="85"/>
      <c r="F83" s="81"/>
      <c r="G83" s="79"/>
      <c r="H83" s="79"/>
      <c r="I83" s="79"/>
      <c r="J83" s="80"/>
      <c r="K83" s="82"/>
      <c r="L83" s="449"/>
      <c r="M83" s="82"/>
      <c r="N83" s="144"/>
      <c r="O83" s="118"/>
      <c r="P83" s="98"/>
      <c r="Q83" s="97"/>
      <c r="R83" s="148"/>
    </row>
    <row r="84" spans="1:18" s="57" customFormat="1" ht="15.75" x14ac:dyDescent="0.25">
      <c r="A84" s="151">
        <v>4</v>
      </c>
      <c r="B84" s="142" t="s">
        <v>96</v>
      </c>
      <c r="C84" s="78"/>
      <c r="D84" s="121"/>
      <c r="E84" s="85"/>
      <c r="F84" s="81"/>
      <c r="G84" s="79"/>
      <c r="H84" s="79"/>
      <c r="I84" s="79"/>
      <c r="J84" s="80"/>
      <c r="K84" s="82"/>
      <c r="L84" s="449"/>
      <c r="M84" s="82"/>
      <c r="N84" s="144"/>
      <c r="O84" s="118"/>
      <c r="P84" s="98"/>
      <c r="Q84" s="97"/>
      <c r="R84" s="148"/>
    </row>
    <row r="85" spans="1:18" s="57" customFormat="1" ht="15.75" x14ac:dyDescent="0.25">
      <c r="A85" s="151">
        <v>5</v>
      </c>
      <c r="B85" s="142" t="s">
        <v>96</v>
      </c>
      <c r="C85" s="78"/>
      <c r="D85" s="121"/>
      <c r="E85" s="85"/>
      <c r="F85" s="81"/>
      <c r="G85" s="79"/>
      <c r="H85" s="79"/>
      <c r="I85" s="79"/>
      <c r="J85" s="80"/>
      <c r="K85" s="82"/>
      <c r="L85" s="450"/>
      <c r="M85" s="82"/>
      <c r="N85" s="144"/>
      <c r="O85" s="118"/>
      <c r="P85" s="98"/>
      <c r="Q85" s="97"/>
      <c r="R85" s="148"/>
    </row>
    <row r="86" spans="1:18" s="57" customFormat="1" ht="15.75" x14ac:dyDescent="0.25">
      <c r="A86" s="151">
        <v>6</v>
      </c>
      <c r="B86" s="185" t="s">
        <v>157</v>
      </c>
      <c r="C86" s="78" t="s">
        <v>69</v>
      </c>
      <c r="D86" s="189">
        <f>SUM(D81:D85)</f>
        <v>2</v>
      </c>
      <c r="E86" s="85"/>
      <c r="F86" s="81"/>
      <c r="G86" s="79"/>
      <c r="H86" s="79"/>
      <c r="I86" s="79"/>
      <c r="J86" s="80"/>
      <c r="K86" s="186">
        <f>SUM(K81:K85)</f>
        <v>7200000</v>
      </c>
      <c r="L86" s="82">
        <f>SUM(L81)</f>
        <v>7200000</v>
      </c>
      <c r="M86" s="199">
        <f>K86-L81</f>
        <v>0</v>
      </c>
      <c r="N86" s="144"/>
      <c r="O86" s="118"/>
      <c r="P86" s="98"/>
      <c r="Q86" s="97"/>
      <c r="R86" s="148"/>
    </row>
    <row r="87" spans="1:18" s="57" customFormat="1" ht="15.75" x14ac:dyDescent="0.25">
      <c r="A87" s="139" t="s">
        <v>122</v>
      </c>
      <c r="B87" s="171" t="s">
        <v>146</v>
      </c>
      <c r="C87" s="114"/>
      <c r="D87" s="74"/>
      <c r="E87" s="113"/>
      <c r="F87" s="116"/>
      <c r="G87" s="83"/>
      <c r="H87" s="114"/>
      <c r="I87" s="115"/>
      <c r="J87" s="116"/>
      <c r="K87" s="76"/>
      <c r="L87" s="76"/>
      <c r="M87" s="76"/>
      <c r="N87" s="145"/>
      <c r="O87" s="183"/>
      <c r="P87" s="75"/>
      <c r="Q87" s="117"/>
      <c r="R87" s="150"/>
    </row>
    <row r="88" spans="1:18" s="57" customFormat="1" ht="15.75" x14ac:dyDescent="0.25">
      <c r="A88" s="151">
        <v>1</v>
      </c>
      <c r="B88" s="170" t="s">
        <v>147</v>
      </c>
      <c r="C88" s="78" t="s">
        <v>69</v>
      </c>
      <c r="D88" s="121">
        <v>1</v>
      </c>
      <c r="E88" s="128" t="s">
        <v>77</v>
      </c>
      <c r="F88" s="81"/>
      <c r="G88" s="79" t="s">
        <v>78</v>
      </c>
      <c r="H88" s="79" t="s">
        <v>81</v>
      </c>
      <c r="I88" s="79" t="s">
        <v>81</v>
      </c>
      <c r="J88" s="80" t="s">
        <v>100</v>
      </c>
      <c r="K88" s="82">
        <v>3600000</v>
      </c>
      <c r="L88" s="448">
        <v>7200000</v>
      </c>
      <c r="M88" s="82"/>
      <c r="N88" s="144"/>
      <c r="O88" s="118"/>
      <c r="P88" s="98"/>
      <c r="Q88" s="97"/>
      <c r="R88" s="148"/>
    </row>
    <row r="89" spans="1:18" s="57" customFormat="1" ht="15.75" x14ac:dyDescent="0.25">
      <c r="A89" s="151">
        <v>2</v>
      </c>
      <c r="B89" s="170" t="s">
        <v>148</v>
      </c>
      <c r="C89" s="78" t="s">
        <v>69</v>
      </c>
      <c r="D89" s="121">
        <v>1</v>
      </c>
      <c r="E89" s="85" t="s">
        <v>149</v>
      </c>
      <c r="F89" s="81" t="s">
        <v>145</v>
      </c>
      <c r="G89" s="79" t="s">
        <v>78</v>
      </c>
      <c r="H89" s="79" t="s">
        <v>81</v>
      </c>
      <c r="I89" s="79" t="s">
        <v>81</v>
      </c>
      <c r="J89" s="80" t="s">
        <v>100</v>
      </c>
      <c r="K89" s="82">
        <v>3600000</v>
      </c>
      <c r="L89" s="449"/>
      <c r="M89" s="82"/>
      <c r="N89" s="144"/>
      <c r="O89" s="118"/>
      <c r="P89" s="98"/>
      <c r="Q89" s="97"/>
      <c r="R89" s="148"/>
    </row>
    <row r="90" spans="1:18" s="57" customFormat="1" ht="15.75" x14ac:dyDescent="0.25">
      <c r="A90" s="151">
        <v>3</v>
      </c>
      <c r="B90" s="142" t="s">
        <v>96</v>
      </c>
      <c r="C90" s="78"/>
      <c r="D90" s="121"/>
      <c r="E90" s="85"/>
      <c r="F90" s="81"/>
      <c r="G90" s="79"/>
      <c r="H90" s="79"/>
      <c r="I90" s="79"/>
      <c r="J90" s="80"/>
      <c r="K90" s="82"/>
      <c r="L90" s="449"/>
      <c r="M90" s="82"/>
      <c r="N90" s="144"/>
      <c r="O90" s="118"/>
      <c r="P90" s="98"/>
      <c r="Q90" s="97"/>
      <c r="R90" s="148"/>
    </row>
    <row r="91" spans="1:18" s="57" customFormat="1" ht="15.75" x14ac:dyDescent="0.25">
      <c r="A91" s="151">
        <v>4</v>
      </c>
      <c r="B91" s="142" t="s">
        <v>96</v>
      </c>
      <c r="C91" s="78"/>
      <c r="D91" s="121"/>
      <c r="E91" s="85"/>
      <c r="F91" s="81"/>
      <c r="G91" s="79"/>
      <c r="H91" s="79"/>
      <c r="I91" s="79"/>
      <c r="J91" s="80"/>
      <c r="K91" s="82"/>
      <c r="L91" s="449"/>
      <c r="M91" s="82"/>
      <c r="N91" s="144"/>
      <c r="O91" s="118"/>
      <c r="P91" s="98"/>
      <c r="Q91" s="97"/>
      <c r="R91" s="148"/>
    </row>
    <row r="92" spans="1:18" s="57" customFormat="1" ht="15.75" x14ac:dyDescent="0.25">
      <c r="A92" s="151">
        <v>5</v>
      </c>
      <c r="B92" s="142" t="s">
        <v>96</v>
      </c>
      <c r="C92" s="78"/>
      <c r="D92" s="121"/>
      <c r="E92" s="85"/>
      <c r="F92" s="81"/>
      <c r="G92" s="79"/>
      <c r="H92" s="79"/>
      <c r="I92" s="79"/>
      <c r="J92" s="80"/>
      <c r="K92" s="82"/>
      <c r="L92" s="450"/>
      <c r="M92" s="82"/>
      <c r="N92" s="144"/>
      <c r="O92" s="118"/>
      <c r="P92" s="98"/>
      <c r="Q92" s="97"/>
      <c r="R92" s="148"/>
    </row>
    <row r="93" spans="1:18" s="57" customFormat="1" ht="15.75" x14ac:dyDescent="0.25">
      <c r="A93" s="151">
        <v>6</v>
      </c>
      <c r="B93" s="185" t="s">
        <v>157</v>
      </c>
      <c r="C93" s="78" t="s">
        <v>69</v>
      </c>
      <c r="D93" s="189">
        <f>SUM(D88:D92)</f>
        <v>2</v>
      </c>
      <c r="E93" s="85"/>
      <c r="F93" s="81"/>
      <c r="G93" s="79"/>
      <c r="H93" s="79"/>
      <c r="I93" s="79"/>
      <c r="J93" s="80"/>
      <c r="K93" s="186">
        <f>SUM(K88:K92)</f>
        <v>7200000</v>
      </c>
      <c r="L93" s="82">
        <f>SUM(L88)</f>
        <v>7200000</v>
      </c>
      <c r="M93" s="199">
        <f>K93-L88</f>
        <v>0</v>
      </c>
      <c r="N93" s="144"/>
      <c r="O93" s="118"/>
      <c r="P93" s="98"/>
      <c r="Q93" s="97"/>
      <c r="R93" s="148"/>
    </row>
    <row r="94" spans="1:18" s="57" customFormat="1" ht="16.5" thickBot="1" x14ac:dyDescent="0.3">
      <c r="A94" s="112"/>
      <c r="B94" s="195"/>
      <c r="C94" s="175"/>
      <c r="D94" s="173"/>
      <c r="E94" s="109"/>
      <c r="F94" s="110"/>
      <c r="G94" s="152"/>
      <c r="H94" s="153"/>
      <c r="I94" s="154"/>
      <c r="J94" s="155"/>
      <c r="K94" s="156"/>
      <c r="L94" s="156"/>
      <c r="M94" s="156"/>
      <c r="N94" s="179"/>
      <c r="O94" s="184"/>
      <c r="P94" s="157"/>
      <c r="Q94" s="158"/>
      <c r="R94" s="159"/>
    </row>
    <row r="95" spans="1:18" s="57" customFormat="1" ht="21" x14ac:dyDescent="0.35">
      <c r="A95" s="87"/>
      <c r="B95" s="190" t="s">
        <v>158</v>
      </c>
      <c r="C95" s="192" t="s">
        <v>69</v>
      </c>
      <c r="D95" s="191">
        <f>D22+D30+D41+D49+D57+D72+D79+D86+D93</f>
        <v>31</v>
      </c>
      <c r="E95" s="162"/>
      <c r="F95" s="163"/>
      <c r="G95" s="164"/>
      <c r="H95" s="164"/>
      <c r="I95" s="163"/>
      <c r="J95" s="163"/>
      <c r="K95" s="265">
        <f>D95*3600000</f>
        <v>111600000</v>
      </c>
      <c r="L95" s="69">
        <f>L22+L30+L41+L49+L57+L72+L79+L86+L93</f>
        <v>64800000</v>
      </c>
      <c r="M95" s="265">
        <f>M22+M30+M41+M49+M57+M72+M79+M86+M93</f>
        <v>46800000</v>
      </c>
      <c r="N95" s="165"/>
      <c r="O95" s="266"/>
      <c r="P95" s="71"/>
      <c r="Q95" s="167"/>
      <c r="R95" s="233"/>
    </row>
    <row r="96" spans="1:18" s="57" customFormat="1" ht="21" x14ac:dyDescent="0.35">
      <c r="A96" s="234" t="s">
        <v>161</v>
      </c>
      <c r="B96" s="190"/>
      <c r="C96" s="161"/>
      <c r="D96" s="191"/>
      <c r="E96" s="162"/>
      <c r="F96" s="163"/>
      <c r="G96" s="164"/>
      <c r="H96" s="164"/>
      <c r="I96" s="163"/>
      <c r="J96" s="163"/>
      <c r="K96" s="69"/>
      <c r="L96" s="69"/>
      <c r="M96" s="69"/>
      <c r="N96" s="165"/>
      <c r="O96" s="166"/>
      <c r="P96" s="71"/>
      <c r="Q96" s="167"/>
      <c r="R96" s="233"/>
    </row>
    <row r="97" spans="1:19" s="57" customFormat="1" ht="15.75" x14ac:dyDescent="0.25">
      <c r="A97" s="87"/>
      <c r="B97" s="160"/>
      <c r="C97" s="161"/>
      <c r="D97" s="161"/>
      <c r="E97" s="162"/>
      <c r="F97" s="163"/>
      <c r="G97" s="164"/>
      <c r="H97" s="164"/>
      <c r="I97" s="163"/>
      <c r="J97" s="163"/>
      <c r="K97" s="69"/>
      <c r="L97" s="69"/>
      <c r="M97" s="69"/>
      <c r="N97" s="165"/>
      <c r="O97" s="166"/>
      <c r="P97" s="71"/>
      <c r="Q97" s="167"/>
      <c r="R97" s="233"/>
    </row>
    <row r="98" spans="1:19" s="57" customFormat="1" ht="15.75" x14ac:dyDescent="0.25">
      <c r="A98" s="87" t="s">
        <v>151</v>
      </c>
      <c r="B98" s="160"/>
      <c r="C98" s="161"/>
      <c r="D98" s="161"/>
      <c r="E98" s="162"/>
      <c r="F98" s="163"/>
      <c r="G98" s="164"/>
      <c r="H98" s="164"/>
      <c r="I98" s="163"/>
      <c r="J98" s="163"/>
      <c r="K98" s="69"/>
      <c r="L98" s="69"/>
      <c r="M98" s="69"/>
      <c r="N98" s="165"/>
      <c r="O98" s="166"/>
      <c r="P98" s="71"/>
      <c r="Q98" s="167"/>
      <c r="R98" s="233"/>
      <c r="S98" s="64"/>
    </row>
    <row r="99" spans="1:19" s="57" customFormat="1" ht="15.75" x14ac:dyDescent="0.25">
      <c r="A99" s="87"/>
      <c r="B99" s="160" t="s">
        <v>150</v>
      </c>
      <c r="C99" s="161"/>
      <c r="D99" s="161"/>
      <c r="E99" s="162"/>
      <c r="F99" s="163"/>
      <c r="G99" s="164"/>
      <c r="H99" s="164"/>
      <c r="I99" s="163"/>
      <c r="J99" s="163"/>
      <c r="K99" s="69"/>
      <c r="L99" s="69"/>
      <c r="M99" s="69"/>
      <c r="N99" s="165"/>
      <c r="O99" s="166"/>
      <c r="P99" s="71"/>
      <c r="Q99" s="167"/>
      <c r="R99" s="233"/>
      <c r="S99" s="64"/>
    </row>
    <row r="100" spans="1:19" s="57" customFormat="1" ht="15.75" x14ac:dyDescent="0.25">
      <c r="A100" s="87"/>
      <c r="B100" s="160" t="s">
        <v>152</v>
      </c>
      <c r="C100" s="161"/>
      <c r="D100" s="161"/>
      <c r="E100" s="162"/>
      <c r="F100" s="163"/>
      <c r="G100" s="164"/>
      <c r="H100" s="164"/>
      <c r="I100" s="163"/>
      <c r="J100" s="163"/>
      <c r="K100" s="69"/>
      <c r="L100" s="69"/>
      <c r="M100" s="69"/>
      <c r="N100" s="165"/>
      <c r="O100" s="166"/>
      <c r="P100" s="71"/>
      <c r="Q100" s="167"/>
      <c r="R100" s="233"/>
      <c r="S100" s="64"/>
    </row>
    <row r="101" spans="1:19" s="57" customFormat="1" ht="15.75" x14ac:dyDescent="0.25">
      <c r="A101" s="87"/>
      <c r="B101" s="66" t="s">
        <v>159</v>
      </c>
      <c r="C101" s="161"/>
      <c r="D101" s="161"/>
      <c r="E101" s="162"/>
      <c r="F101" s="163"/>
      <c r="G101" s="164"/>
      <c r="H101" s="164"/>
      <c r="I101" s="163"/>
      <c r="J101" s="163"/>
      <c r="K101" s="69"/>
      <c r="L101" s="69"/>
      <c r="M101" s="69"/>
      <c r="N101" s="165"/>
      <c r="O101" s="166"/>
      <c r="P101" s="71"/>
      <c r="Q101" s="167"/>
      <c r="R101" s="233"/>
      <c r="S101" s="64"/>
    </row>
    <row r="102" spans="1:19" s="57" customFormat="1" ht="15.75" x14ac:dyDescent="0.25">
      <c r="A102" s="87"/>
      <c r="B102" s="70" t="s">
        <v>153</v>
      </c>
      <c r="C102" s="168"/>
      <c r="D102" s="168"/>
      <c r="E102" s="162"/>
      <c r="F102" s="163"/>
      <c r="G102" s="164"/>
      <c r="H102" s="164"/>
      <c r="I102" s="163"/>
      <c r="J102" s="163"/>
      <c r="K102" s="69"/>
      <c r="L102" s="69"/>
      <c r="M102" s="69"/>
      <c r="N102" s="165"/>
      <c r="O102" s="166"/>
      <c r="P102" s="71"/>
      <c r="Q102" s="167"/>
      <c r="R102" s="233"/>
      <c r="S102" s="64"/>
    </row>
    <row r="103" spans="1:19" s="51" customFormat="1" ht="15.75" x14ac:dyDescent="0.25">
      <c r="A103" s="235"/>
      <c r="B103" s="52" t="s">
        <v>154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4"/>
      <c r="Q103" s="54"/>
      <c r="R103" s="236"/>
      <c r="S103" s="52"/>
    </row>
    <row r="104" spans="1:19" s="51" customFormat="1" ht="15.75" x14ac:dyDescent="0.25">
      <c r="A104" s="235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3"/>
      <c r="O104" s="53"/>
      <c r="P104" s="54"/>
      <c r="Q104" s="268"/>
      <c r="R104" s="236"/>
      <c r="S104" s="52"/>
    </row>
    <row r="105" spans="1:19" s="51" customFormat="1" ht="15.75" x14ac:dyDescent="0.25">
      <c r="A105" s="235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196" t="s">
        <v>155</v>
      </c>
      <c r="O105" s="53"/>
      <c r="P105" s="54"/>
      <c r="Q105" s="54"/>
      <c r="R105" s="236"/>
    </row>
    <row r="106" spans="1:19" s="51" customFormat="1" ht="15.75" x14ac:dyDescent="0.25">
      <c r="A106" s="235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196" t="s">
        <v>156</v>
      </c>
      <c r="O106" s="53"/>
      <c r="P106" s="54"/>
      <c r="Q106" s="54"/>
      <c r="R106" s="236"/>
    </row>
    <row r="107" spans="1:19" s="51" customFormat="1" ht="16.5" thickBot="1" x14ac:dyDescent="0.3">
      <c r="A107" s="237"/>
      <c r="B107" s="238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40"/>
      <c r="O107" s="240"/>
      <c r="P107" s="241"/>
      <c r="Q107" s="242"/>
      <c r="R107" s="243"/>
    </row>
    <row r="108" spans="1:19" s="51" customFormat="1" ht="15.75" x14ac:dyDescent="0.2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3"/>
      <c r="O108" s="53"/>
      <c r="P108" s="54"/>
      <c r="Q108" s="54"/>
      <c r="R108" s="54"/>
    </row>
    <row r="109" spans="1:19" x14ac:dyDescent="0.25">
      <c r="N109" s="46"/>
      <c r="O109" s="46"/>
      <c r="Q109" s="45"/>
      <c r="R109" s="45"/>
    </row>
    <row r="110" spans="1:19" x14ac:dyDescent="0.25">
      <c r="N110" s="46"/>
      <c r="O110" s="46"/>
      <c r="Q110" s="45"/>
      <c r="R110" s="45"/>
    </row>
  </sheetData>
  <mergeCells count="48">
    <mergeCell ref="L67:L71"/>
    <mergeCell ref="L74:L78"/>
    <mergeCell ref="L81:L85"/>
    <mergeCell ref="L88:L92"/>
    <mergeCell ref="L43:L48"/>
    <mergeCell ref="L51:L56"/>
    <mergeCell ref="P9:P10"/>
    <mergeCell ref="A1:R1"/>
    <mergeCell ref="A2:R2"/>
    <mergeCell ref="L24:L29"/>
    <mergeCell ref="L15:L21"/>
    <mergeCell ref="A8:A10"/>
    <mergeCell ref="B8:B10"/>
    <mergeCell ref="C8:C10"/>
    <mergeCell ref="E9:E10"/>
    <mergeCell ref="F9:F10"/>
    <mergeCell ref="P61:P62"/>
    <mergeCell ref="Q61:Q62"/>
    <mergeCell ref="D8:R8"/>
    <mergeCell ref="D9:D10"/>
    <mergeCell ref="L9:L10"/>
    <mergeCell ref="M9:M10"/>
    <mergeCell ref="M15:M19"/>
    <mergeCell ref="N9:N10"/>
    <mergeCell ref="H9:H10"/>
    <mergeCell ref="Q9:Q10"/>
    <mergeCell ref="R9:R10"/>
    <mergeCell ref="I9:I10"/>
    <mergeCell ref="G9:G10"/>
    <mergeCell ref="K9:K10"/>
    <mergeCell ref="O9:O10"/>
    <mergeCell ref="L32:L40"/>
    <mergeCell ref="A60:A62"/>
    <mergeCell ref="B60:B62"/>
    <mergeCell ref="C60:C62"/>
    <mergeCell ref="D60:R60"/>
    <mergeCell ref="D61:D62"/>
    <mergeCell ref="E61:E62"/>
    <mergeCell ref="F61:F62"/>
    <mergeCell ref="G61:G62"/>
    <mergeCell ref="H61:H62"/>
    <mergeCell ref="O61:O62"/>
    <mergeCell ref="R61:R62"/>
    <mergeCell ref="I61:I62"/>
    <mergeCell ref="K61:K62"/>
    <mergeCell ref="L61:L62"/>
    <mergeCell ref="M61:M62"/>
    <mergeCell ref="N61:N62"/>
  </mergeCells>
  <printOptions horizontalCentered="1"/>
  <pageMargins left="0" right="0" top="1" bottom="0" header="0" footer="0"/>
  <pageSetup paperSize="9" scale="57" orientation="landscape" horizontalDpi="4294967292" verticalDpi="300" r:id="rId1"/>
  <rowBreaks count="2" manualBreakCount="2">
    <brk id="58" max="18" man="1"/>
    <brk id="10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topLeftCell="A19" workbookViewId="0">
      <selection activeCell="B4" sqref="B4"/>
    </sheetView>
  </sheetViews>
  <sheetFormatPr defaultRowHeight="15" x14ac:dyDescent="0.25"/>
  <cols>
    <col min="1" max="1" width="5" customWidth="1"/>
    <col min="2" max="2" width="40.42578125" customWidth="1"/>
    <col min="3" max="3" width="8.42578125" customWidth="1"/>
    <col min="4" max="4" width="5.28515625" customWidth="1"/>
    <col min="5" max="5" width="13" customWidth="1"/>
    <col min="6" max="6" width="10.7109375" customWidth="1"/>
    <col min="8" max="8" width="15.7109375" bestFit="1" customWidth="1"/>
    <col min="10" max="10" width="13" customWidth="1"/>
    <col min="11" max="11" width="14.28515625" customWidth="1"/>
    <col min="12" max="12" width="38.42578125" customWidth="1"/>
    <col min="13" max="13" width="2" customWidth="1"/>
    <col min="14" max="14" width="11" customWidth="1"/>
    <col min="15" max="15" width="10" customWidth="1"/>
  </cols>
  <sheetData>
    <row r="1" spans="1:22" ht="21" x14ac:dyDescent="0.35">
      <c r="A1" s="445" t="s">
        <v>163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296"/>
      <c r="N1" s="296"/>
      <c r="O1" s="296"/>
      <c r="P1" s="296"/>
      <c r="Q1" s="296"/>
      <c r="R1" s="296"/>
      <c r="S1" s="296"/>
      <c r="T1" s="296"/>
      <c r="U1" s="296"/>
    </row>
    <row r="2" spans="1:22" x14ac:dyDescent="0.25">
      <c r="A2" s="446" t="s">
        <v>162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297"/>
      <c r="N2" s="297"/>
      <c r="O2" s="297"/>
      <c r="P2" s="297"/>
      <c r="Q2" s="297"/>
      <c r="R2" s="297"/>
      <c r="S2" s="297"/>
      <c r="T2" s="297"/>
      <c r="U2" s="297"/>
    </row>
    <row r="3" spans="1:22" ht="21.75" customHeight="1" thickBot="1" x14ac:dyDescent="0.3">
      <c r="A3" s="451" t="s">
        <v>97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282"/>
      <c r="N3" s="282"/>
      <c r="O3" s="282"/>
      <c r="P3" s="282"/>
      <c r="Q3" s="282"/>
      <c r="R3" s="282"/>
      <c r="S3" s="282"/>
      <c r="T3" s="282"/>
      <c r="U3" s="282"/>
    </row>
    <row r="4" spans="1:22" ht="41.25" customHeight="1" thickBot="1" x14ac:dyDescent="0.3">
      <c r="A4" s="452" t="s">
        <v>2</v>
      </c>
      <c r="B4" s="355" t="s">
        <v>200</v>
      </c>
      <c r="C4" s="356" t="s">
        <v>3</v>
      </c>
      <c r="D4" s="357" t="s">
        <v>98</v>
      </c>
      <c r="E4" s="358" t="s">
        <v>70</v>
      </c>
      <c r="F4" s="359" t="s">
        <v>72</v>
      </c>
      <c r="G4" s="360" t="s">
        <v>167</v>
      </c>
      <c r="H4" s="361" t="s">
        <v>79</v>
      </c>
      <c r="I4" s="361" t="s">
        <v>80</v>
      </c>
      <c r="J4" s="362" t="s">
        <v>82</v>
      </c>
      <c r="K4" s="362" t="s">
        <v>168</v>
      </c>
      <c r="L4" s="367" t="s">
        <v>86</v>
      </c>
      <c r="M4" s="284"/>
      <c r="N4" s="64"/>
      <c r="O4" s="64"/>
      <c r="P4" s="64"/>
      <c r="Q4" s="64"/>
      <c r="R4" s="283"/>
      <c r="S4" s="64"/>
      <c r="T4" s="64"/>
      <c r="U4" s="64"/>
    </row>
    <row r="5" spans="1:22" ht="16.5" customHeight="1" thickBot="1" x14ac:dyDescent="0.3">
      <c r="A5" s="453"/>
      <c r="B5" s="331">
        <v>2</v>
      </c>
      <c r="C5" s="332">
        <v>3</v>
      </c>
      <c r="D5" s="331">
        <v>4</v>
      </c>
      <c r="E5" s="333">
        <v>5</v>
      </c>
      <c r="F5" s="334">
        <v>6</v>
      </c>
      <c r="G5" s="335">
        <v>7</v>
      </c>
      <c r="H5" s="333">
        <v>8</v>
      </c>
      <c r="I5" s="333">
        <v>9</v>
      </c>
      <c r="J5" s="336">
        <v>10</v>
      </c>
      <c r="K5" s="336">
        <v>11</v>
      </c>
      <c r="L5" s="334">
        <v>12</v>
      </c>
      <c r="M5" s="284"/>
      <c r="N5" s="64"/>
      <c r="O5" s="64"/>
      <c r="P5" s="64"/>
      <c r="Q5" s="64"/>
      <c r="R5" s="283"/>
      <c r="S5" s="64"/>
      <c r="T5" s="64"/>
      <c r="U5" s="64"/>
    </row>
    <row r="6" spans="1:22" ht="15.75" x14ac:dyDescent="0.25">
      <c r="A6" s="140" t="s">
        <v>63</v>
      </c>
      <c r="B6" s="169" t="s">
        <v>62</v>
      </c>
      <c r="C6" s="271"/>
      <c r="D6" s="119"/>
      <c r="E6" s="93"/>
      <c r="F6" s="122"/>
      <c r="G6" s="93"/>
      <c r="H6" s="93"/>
      <c r="I6" s="84"/>
      <c r="J6" s="84"/>
      <c r="K6" s="279"/>
      <c r="L6" s="272"/>
      <c r="M6" s="69"/>
      <c r="N6" s="69"/>
      <c r="O6" s="69"/>
      <c r="P6" s="69"/>
      <c r="Q6" s="165"/>
      <c r="R6" s="290"/>
      <c r="S6" s="71"/>
      <c r="T6" s="167"/>
      <c r="U6" s="71"/>
      <c r="V6" s="298"/>
    </row>
    <row r="7" spans="1:22" ht="15.75" x14ac:dyDescent="0.25">
      <c r="A7" s="244">
        <v>1</v>
      </c>
      <c r="B7" s="170" t="s">
        <v>64</v>
      </c>
      <c r="C7" s="273" t="s">
        <v>69</v>
      </c>
      <c r="D7" s="120">
        <v>1</v>
      </c>
      <c r="E7" s="129" t="s">
        <v>71</v>
      </c>
      <c r="F7" s="130" t="s">
        <v>73</v>
      </c>
      <c r="G7" s="129">
        <v>3</v>
      </c>
      <c r="H7" s="79" t="s">
        <v>81</v>
      </c>
      <c r="I7" s="81" t="s">
        <v>81</v>
      </c>
      <c r="J7" s="79" t="s">
        <v>164</v>
      </c>
      <c r="K7" s="301"/>
      <c r="L7" s="274"/>
      <c r="M7" s="203"/>
      <c r="N7" s="69"/>
      <c r="O7" s="474"/>
      <c r="P7" s="475"/>
      <c r="Q7" s="165"/>
      <c r="R7" s="290"/>
      <c r="S7" s="203"/>
      <c r="T7" s="167"/>
      <c r="U7" s="71"/>
      <c r="V7" s="298"/>
    </row>
    <row r="8" spans="1:22" ht="15.75" x14ac:dyDescent="0.25">
      <c r="A8" s="244"/>
      <c r="B8" s="170" t="s">
        <v>198</v>
      </c>
      <c r="C8" s="273" t="s">
        <v>69</v>
      </c>
      <c r="D8" s="120">
        <v>1</v>
      </c>
      <c r="E8" s="129" t="s">
        <v>144</v>
      </c>
      <c r="F8" s="130" t="s">
        <v>73</v>
      </c>
      <c r="G8" s="129">
        <v>3</v>
      </c>
      <c r="H8" s="79" t="s">
        <v>81</v>
      </c>
      <c r="I8" s="81" t="s">
        <v>81</v>
      </c>
      <c r="J8" s="79" t="s">
        <v>164</v>
      </c>
      <c r="K8" s="301"/>
      <c r="L8" s="274"/>
      <c r="M8" s="203"/>
      <c r="N8" s="69"/>
      <c r="O8" s="474"/>
      <c r="P8" s="475"/>
      <c r="Q8" s="165"/>
      <c r="R8" s="290"/>
      <c r="S8" s="203"/>
      <c r="T8" s="167"/>
      <c r="U8" s="71"/>
      <c r="V8" s="298"/>
    </row>
    <row r="9" spans="1:22" ht="15.75" x14ac:dyDescent="0.25">
      <c r="A9" s="244"/>
      <c r="B9" s="170" t="s">
        <v>202</v>
      </c>
      <c r="C9" s="273" t="s">
        <v>69</v>
      </c>
      <c r="D9" s="120">
        <v>1</v>
      </c>
      <c r="E9" s="129" t="s">
        <v>71</v>
      </c>
      <c r="F9" s="130" t="s">
        <v>73</v>
      </c>
      <c r="G9" s="129">
        <v>3</v>
      </c>
      <c r="H9" s="79" t="s">
        <v>81</v>
      </c>
      <c r="I9" s="81" t="s">
        <v>81</v>
      </c>
      <c r="J9" s="79" t="s">
        <v>164</v>
      </c>
      <c r="K9" s="301"/>
      <c r="L9" s="274"/>
      <c r="M9" s="203"/>
      <c r="N9" s="69"/>
      <c r="O9" s="474"/>
      <c r="P9" s="475"/>
      <c r="Q9" s="165"/>
      <c r="R9" s="290"/>
      <c r="S9" s="203"/>
      <c r="T9" s="167"/>
      <c r="U9" s="71"/>
      <c r="V9" s="298"/>
    </row>
    <row r="10" spans="1:22" ht="15.75" x14ac:dyDescent="0.25">
      <c r="A10" s="136">
        <v>2</v>
      </c>
      <c r="B10" s="170" t="s">
        <v>65</v>
      </c>
      <c r="C10" s="273" t="s">
        <v>69</v>
      </c>
      <c r="D10" s="120">
        <v>1</v>
      </c>
      <c r="E10" s="79" t="s">
        <v>75</v>
      </c>
      <c r="F10" s="123" t="s">
        <v>166</v>
      </c>
      <c r="G10" s="79" t="s">
        <v>78</v>
      </c>
      <c r="H10" s="79" t="s">
        <v>81</v>
      </c>
      <c r="I10" s="81" t="s">
        <v>81</v>
      </c>
      <c r="J10" s="79" t="s">
        <v>164</v>
      </c>
      <c r="K10" s="301"/>
      <c r="L10" s="274"/>
      <c r="M10" s="203"/>
      <c r="N10" s="69"/>
      <c r="O10" s="474"/>
      <c r="P10" s="475"/>
      <c r="Q10" s="291"/>
      <c r="R10" s="290"/>
      <c r="S10" s="203"/>
      <c r="T10" s="167"/>
      <c r="U10" s="71"/>
      <c r="V10" s="298"/>
    </row>
    <row r="11" spans="1:22" ht="15.75" x14ac:dyDescent="0.25">
      <c r="A11" s="244">
        <v>3</v>
      </c>
      <c r="B11" s="170" t="s">
        <v>66</v>
      </c>
      <c r="C11" s="273" t="s">
        <v>69</v>
      </c>
      <c r="D11" s="120">
        <v>1</v>
      </c>
      <c r="E11" s="79" t="s">
        <v>76</v>
      </c>
      <c r="F11" s="123" t="s">
        <v>121</v>
      </c>
      <c r="G11" s="79" t="s">
        <v>78</v>
      </c>
      <c r="H11" s="79" t="s">
        <v>81</v>
      </c>
      <c r="I11" s="81" t="s">
        <v>81</v>
      </c>
      <c r="J11" s="79" t="s">
        <v>164</v>
      </c>
      <c r="K11" s="301"/>
      <c r="L11" s="274"/>
      <c r="M11" s="203"/>
      <c r="N11" s="69"/>
      <c r="O11" s="474"/>
      <c r="P11" s="475"/>
      <c r="Q11" s="291"/>
      <c r="R11" s="290"/>
      <c r="S11" s="203"/>
      <c r="T11" s="167"/>
      <c r="U11" s="71"/>
      <c r="V11" s="298"/>
    </row>
    <row r="12" spans="1:22" ht="15.75" x14ac:dyDescent="0.25">
      <c r="A12" s="136">
        <v>4</v>
      </c>
      <c r="B12" s="170" t="s">
        <v>67</v>
      </c>
      <c r="C12" s="273" t="s">
        <v>69</v>
      </c>
      <c r="D12" s="120">
        <v>1</v>
      </c>
      <c r="E12" s="79" t="s">
        <v>77</v>
      </c>
      <c r="F12" s="124" t="s">
        <v>131</v>
      </c>
      <c r="G12" s="79" t="s">
        <v>78</v>
      </c>
      <c r="H12" s="79" t="s">
        <v>81</v>
      </c>
      <c r="I12" s="81" t="s">
        <v>81</v>
      </c>
      <c r="J12" s="79" t="s">
        <v>164</v>
      </c>
      <c r="K12" s="301"/>
      <c r="L12" s="274"/>
      <c r="M12" s="203"/>
      <c r="N12" s="69"/>
      <c r="O12" s="474"/>
      <c r="P12" s="475"/>
      <c r="Q12" s="291"/>
      <c r="R12" s="292"/>
      <c r="S12" s="203"/>
      <c r="T12" s="167"/>
      <c r="U12" s="71"/>
      <c r="V12" s="298"/>
    </row>
    <row r="13" spans="1:22" ht="15.75" x14ac:dyDescent="0.25">
      <c r="A13" s="244">
        <v>5</v>
      </c>
      <c r="B13" s="170" t="s">
        <v>165</v>
      </c>
      <c r="C13" s="273" t="s">
        <v>69</v>
      </c>
      <c r="D13" s="120">
        <v>1</v>
      </c>
      <c r="E13" s="79" t="s">
        <v>94</v>
      </c>
      <c r="F13" s="123" t="s">
        <v>121</v>
      </c>
      <c r="G13" s="79" t="s">
        <v>78</v>
      </c>
      <c r="H13" s="79" t="s">
        <v>81</v>
      </c>
      <c r="I13" s="81" t="s">
        <v>81</v>
      </c>
      <c r="J13" s="79" t="s">
        <v>164</v>
      </c>
      <c r="K13" s="301"/>
      <c r="L13" s="274"/>
      <c r="M13" s="203"/>
      <c r="N13" s="69"/>
      <c r="O13" s="474"/>
      <c r="P13" s="475"/>
      <c r="Q13" s="165"/>
      <c r="R13" s="290"/>
      <c r="S13" s="203"/>
      <c r="T13" s="167"/>
      <c r="U13" s="71"/>
      <c r="V13" s="298"/>
    </row>
    <row r="14" spans="1:22" ht="15.75" x14ac:dyDescent="0.25">
      <c r="A14" s="136">
        <v>6</v>
      </c>
      <c r="B14" s="337" t="s">
        <v>204</v>
      </c>
      <c r="C14" s="273" t="s">
        <v>69</v>
      </c>
      <c r="D14" s="101">
        <v>1</v>
      </c>
      <c r="E14" s="79" t="s">
        <v>164</v>
      </c>
      <c r="F14" s="374" t="s">
        <v>164</v>
      </c>
      <c r="G14" s="375" t="s">
        <v>164</v>
      </c>
      <c r="H14" s="79" t="s">
        <v>164</v>
      </c>
      <c r="I14" s="375" t="s">
        <v>164</v>
      </c>
      <c r="J14" s="79" t="s">
        <v>164</v>
      </c>
      <c r="K14" s="368"/>
      <c r="L14" s="371" t="s">
        <v>203</v>
      </c>
      <c r="M14" s="203"/>
      <c r="N14" s="69"/>
      <c r="O14" s="369"/>
      <c r="P14" s="370"/>
      <c r="Q14" s="165"/>
      <c r="R14" s="290"/>
      <c r="S14" s="203"/>
      <c r="T14" s="167"/>
      <c r="U14" s="71"/>
      <c r="V14" s="298"/>
    </row>
    <row r="15" spans="1:22" ht="15.75" x14ac:dyDescent="0.25">
      <c r="A15" s="106"/>
      <c r="B15" s="185" t="s">
        <v>157</v>
      </c>
      <c r="C15" s="304" t="s">
        <v>69</v>
      </c>
      <c r="D15" s="300">
        <f>SUM(D7:D14)</f>
        <v>8</v>
      </c>
      <c r="E15" s="90"/>
      <c r="F15" s="77"/>
      <c r="G15" s="90"/>
      <c r="H15" s="90"/>
      <c r="I15" s="91"/>
      <c r="J15" s="77"/>
      <c r="K15" s="77"/>
      <c r="L15" s="275"/>
      <c r="M15" s="163"/>
      <c r="N15" s="204"/>
      <c r="O15" s="294"/>
      <c r="P15" s="295"/>
      <c r="Q15" s="165"/>
      <c r="R15" s="290"/>
      <c r="S15" s="71"/>
      <c r="T15" s="167"/>
      <c r="U15" s="71"/>
      <c r="V15" s="298"/>
    </row>
    <row r="16" spans="1:22" ht="15.75" x14ac:dyDescent="0.25">
      <c r="A16" s="139" t="s">
        <v>88</v>
      </c>
      <c r="B16" s="171" t="s">
        <v>103</v>
      </c>
      <c r="C16" s="276"/>
      <c r="D16" s="74"/>
      <c r="E16" s="113"/>
      <c r="F16" s="116"/>
      <c r="G16" s="114"/>
      <c r="H16" s="114"/>
      <c r="I16" s="115"/>
      <c r="J16" s="116"/>
      <c r="K16" s="116"/>
      <c r="L16" s="277"/>
      <c r="M16" s="163"/>
      <c r="N16" s="69"/>
      <c r="O16" s="69"/>
      <c r="P16" s="69"/>
      <c r="Q16" s="165"/>
      <c r="R16" s="290"/>
      <c r="S16" s="71"/>
      <c r="T16" s="167"/>
      <c r="U16" s="71"/>
      <c r="V16" s="298"/>
    </row>
    <row r="17" spans="1:22" ht="15.75" x14ac:dyDescent="0.25">
      <c r="A17" s="151">
        <v>1</v>
      </c>
      <c r="B17" s="170" t="s">
        <v>89</v>
      </c>
      <c r="C17" s="273" t="s">
        <v>69</v>
      </c>
      <c r="D17" s="120">
        <v>1</v>
      </c>
      <c r="E17" s="79" t="s">
        <v>77</v>
      </c>
      <c r="F17" s="124" t="s">
        <v>169</v>
      </c>
      <c r="G17" s="79" t="s">
        <v>78</v>
      </c>
      <c r="H17" s="79" t="s">
        <v>81</v>
      </c>
      <c r="I17" s="299" t="s">
        <v>81</v>
      </c>
      <c r="J17" s="79" t="s">
        <v>164</v>
      </c>
      <c r="K17" s="301"/>
      <c r="L17" s="274"/>
      <c r="M17" s="203"/>
      <c r="N17" s="69"/>
      <c r="O17" s="474"/>
      <c r="P17" s="69"/>
      <c r="Q17" s="165"/>
      <c r="R17" s="290"/>
      <c r="S17" s="71"/>
      <c r="T17" s="167"/>
      <c r="U17" s="71"/>
      <c r="V17" s="298"/>
    </row>
    <row r="18" spans="1:22" ht="15.75" x14ac:dyDescent="0.25">
      <c r="A18" s="151">
        <v>2</v>
      </c>
      <c r="B18" s="170" t="s">
        <v>90</v>
      </c>
      <c r="C18" s="273" t="s">
        <v>69</v>
      </c>
      <c r="D18" s="120">
        <v>1</v>
      </c>
      <c r="E18" s="85" t="s">
        <v>94</v>
      </c>
      <c r="F18" s="81" t="s">
        <v>121</v>
      </c>
      <c r="G18" s="79" t="s">
        <v>78</v>
      </c>
      <c r="H18" s="79" t="s">
        <v>81</v>
      </c>
      <c r="I18" s="299" t="s">
        <v>81</v>
      </c>
      <c r="J18" s="79" t="s">
        <v>164</v>
      </c>
      <c r="K18" s="301"/>
      <c r="L18" s="274"/>
      <c r="M18" s="203"/>
      <c r="N18" s="69"/>
      <c r="O18" s="474"/>
      <c r="P18" s="69"/>
      <c r="Q18" s="165"/>
      <c r="R18" s="166"/>
      <c r="S18" s="71"/>
      <c r="T18" s="167"/>
      <c r="U18" s="71"/>
      <c r="V18" s="298"/>
    </row>
    <row r="19" spans="1:22" ht="15.75" x14ac:dyDescent="0.25">
      <c r="A19" s="151">
        <v>3</v>
      </c>
      <c r="B19" s="170" t="s">
        <v>91</v>
      </c>
      <c r="C19" s="273" t="s">
        <v>69</v>
      </c>
      <c r="D19" s="120">
        <v>1</v>
      </c>
      <c r="E19" s="85" t="s">
        <v>77</v>
      </c>
      <c r="F19" s="81" t="s">
        <v>131</v>
      </c>
      <c r="G19" s="79" t="s">
        <v>78</v>
      </c>
      <c r="H19" s="79" t="s">
        <v>81</v>
      </c>
      <c r="I19" s="299" t="s">
        <v>81</v>
      </c>
      <c r="J19" s="79" t="s">
        <v>164</v>
      </c>
      <c r="K19" s="301"/>
      <c r="L19" s="274"/>
      <c r="M19" s="203"/>
      <c r="N19" s="69"/>
      <c r="O19" s="474"/>
      <c r="P19" s="69"/>
      <c r="Q19" s="165"/>
      <c r="R19" s="166"/>
      <c r="S19" s="71"/>
      <c r="T19" s="167"/>
      <c r="U19" s="71"/>
      <c r="V19" s="298"/>
    </row>
    <row r="20" spans="1:22" ht="15.75" x14ac:dyDescent="0.25">
      <c r="A20" s="151">
        <v>4</v>
      </c>
      <c r="B20" s="170" t="s">
        <v>92</v>
      </c>
      <c r="C20" s="273" t="s">
        <v>69</v>
      </c>
      <c r="D20" s="120">
        <v>1</v>
      </c>
      <c r="E20" s="85" t="s">
        <v>94</v>
      </c>
      <c r="F20" s="81" t="s">
        <v>121</v>
      </c>
      <c r="G20" s="79" t="s">
        <v>78</v>
      </c>
      <c r="H20" s="79" t="s">
        <v>81</v>
      </c>
      <c r="I20" s="299" t="s">
        <v>81</v>
      </c>
      <c r="J20" s="79" t="s">
        <v>164</v>
      </c>
      <c r="K20" s="301"/>
      <c r="L20" s="274"/>
      <c r="M20" s="203"/>
      <c r="N20" s="69"/>
      <c r="O20" s="474"/>
      <c r="P20" s="69"/>
      <c r="Q20" s="165"/>
      <c r="R20" s="293"/>
      <c r="S20" s="71"/>
      <c r="T20" s="167"/>
      <c r="U20" s="71"/>
      <c r="V20" s="298"/>
    </row>
    <row r="21" spans="1:22" ht="15.75" x14ac:dyDescent="0.25">
      <c r="A21" s="151">
        <v>5</v>
      </c>
      <c r="B21" s="170" t="s">
        <v>170</v>
      </c>
      <c r="C21" s="273" t="s">
        <v>69</v>
      </c>
      <c r="D21" s="120">
        <v>1</v>
      </c>
      <c r="E21" s="85" t="s">
        <v>171</v>
      </c>
      <c r="F21" s="81"/>
      <c r="G21" s="79" t="s">
        <v>78</v>
      </c>
      <c r="H21" s="79" t="s">
        <v>81</v>
      </c>
      <c r="I21" s="299" t="s">
        <v>81</v>
      </c>
      <c r="J21" s="79" t="s">
        <v>164</v>
      </c>
      <c r="K21" s="302"/>
      <c r="L21" s="108"/>
      <c r="M21" s="163"/>
      <c r="N21" s="69"/>
      <c r="O21" s="474"/>
      <c r="P21" s="69"/>
      <c r="Q21" s="165"/>
      <c r="R21" s="290"/>
      <c r="S21" s="71"/>
      <c r="T21" s="167"/>
      <c r="U21" s="71"/>
      <c r="V21" s="298"/>
    </row>
    <row r="22" spans="1:22" ht="15.75" x14ac:dyDescent="0.25">
      <c r="A22" s="151">
        <v>6</v>
      </c>
      <c r="B22" s="170" t="s">
        <v>172</v>
      </c>
      <c r="C22" s="273" t="s">
        <v>69</v>
      </c>
      <c r="D22" s="120">
        <v>1</v>
      </c>
      <c r="E22" s="85" t="s">
        <v>76</v>
      </c>
      <c r="F22" s="81" t="s">
        <v>125</v>
      </c>
      <c r="G22" s="79" t="s">
        <v>78</v>
      </c>
      <c r="H22" s="79" t="s">
        <v>81</v>
      </c>
      <c r="I22" s="299" t="s">
        <v>81</v>
      </c>
      <c r="J22" s="79" t="s">
        <v>164</v>
      </c>
      <c r="K22" s="302"/>
      <c r="L22" s="108"/>
      <c r="M22" s="163"/>
      <c r="N22" s="69"/>
      <c r="O22" s="474"/>
      <c r="P22" s="69"/>
      <c r="Q22" s="165"/>
      <c r="R22" s="290"/>
      <c r="S22" s="71"/>
      <c r="T22" s="167"/>
      <c r="U22" s="71"/>
      <c r="V22" s="298"/>
    </row>
    <row r="23" spans="1:22" ht="15.75" x14ac:dyDescent="0.25">
      <c r="A23" s="151">
        <v>7</v>
      </c>
      <c r="B23" s="170" t="s">
        <v>173</v>
      </c>
      <c r="C23" s="273" t="s">
        <v>69</v>
      </c>
      <c r="D23" s="120">
        <v>1</v>
      </c>
      <c r="E23" s="85" t="s">
        <v>76</v>
      </c>
      <c r="F23" s="81" t="s">
        <v>125</v>
      </c>
      <c r="G23" s="79" t="s">
        <v>78</v>
      </c>
      <c r="H23" s="79" t="s">
        <v>81</v>
      </c>
      <c r="I23" s="299" t="s">
        <v>81</v>
      </c>
      <c r="J23" s="79" t="s">
        <v>164</v>
      </c>
      <c r="K23" s="302"/>
      <c r="L23" s="108"/>
      <c r="M23" s="163"/>
      <c r="N23" s="69"/>
      <c r="O23" s="474"/>
      <c r="P23" s="69"/>
      <c r="Q23" s="165"/>
      <c r="R23" s="290"/>
      <c r="S23" s="71"/>
      <c r="T23" s="167"/>
      <c r="U23" s="71"/>
      <c r="V23" s="298"/>
    </row>
    <row r="24" spans="1:22" ht="15.75" x14ac:dyDescent="0.25">
      <c r="A24" s="151">
        <v>8</v>
      </c>
      <c r="B24" s="170" t="s">
        <v>174</v>
      </c>
      <c r="C24" s="273" t="s">
        <v>69</v>
      </c>
      <c r="D24" s="120">
        <v>1</v>
      </c>
      <c r="E24" s="85" t="s">
        <v>94</v>
      </c>
      <c r="F24" s="81" t="s">
        <v>121</v>
      </c>
      <c r="G24" s="79" t="s">
        <v>78</v>
      </c>
      <c r="H24" s="79" t="s">
        <v>81</v>
      </c>
      <c r="I24" s="299" t="s">
        <v>81</v>
      </c>
      <c r="J24" s="79" t="s">
        <v>164</v>
      </c>
      <c r="K24" s="124"/>
      <c r="L24" s="108"/>
      <c r="M24" s="163"/>
      <c r="N24" s="69"/>
      <c r="O24" s="474"/>
      <c r="P24" s="69"/>
      <c r="Q24" s="165"/>
      <c r="R24" s="166"/>
      <c r="S24" s="71"/>
      <c r="T24" s="167"/>
      <c r="U24" s="71"/>
      <c r="V24" s="298"/>
    </row>
    <row r="25" spans="1:22" ht="15.75" x14ac:dyDescent="0.25">
      <c r="A25" s="106"/>
      <c r="B25" s="185" t="s">
        <v>157</v>
      </c>
      <c r="C25" s="304" t="s">
        <v>69</v>
      </c>
      <c r="D25" s="300">
        <f>SUM(D16:D22)</f>
        <v>6</v>
      </c>
      <c r="E25" s="85"/>
      <c r="F25" s="81"/>
      <c r="G25" s="79"/>
      <c r="H25" s="79"/>
      <c r="I25" s="81"/>
      <c r="J25" s="81"/>
      <c r="K25" s="124"/>
      <c r="L25" s="108"/>
      <c r="M25" s="163"/>
      <c r="N25" s="204"/>
      <c r="O25" s="69"/>
      <c r="P25" s="295"/>
      <c r="Q25" s="165"/>
      <c r="R25" s="166"/>
      <c r="S25" s="71"/>
      <c r="T25" s="167"/>
      <c r="U25" s="71"/>
    </row>
    <row r="26" spans="1:22" ht="15.75" x14ac:dyDescent="0.25">
      <c r="A26" s="139" t="s">
        <v>104</v>
      </c>
      <c r="B26" s="171" t="s">
        <v>105</v>
      </c>
      <c r="C26" s="276"/>
      <c r="D26" s="74"/>
      <c r="E26" s="113"/>
      <c r="F26" s="116"/>
      <c r="G26" s="83"/>
      <c r="H26" s="114"/>
      <c r="I26" s="115"/>
      <c r="J26" s="116"/>
      <c r="K26" s="116"/>
      <c r="L26" s="277"/>
      <c r="M26" s="270"/>
      <c r="N26" s="285"/>
      <c r="O26" s="285"/>
      <c r="P26" s="285"/>
      <c r="Q26" s="286"/>
      <c r="R26" s="287"/>
      <c r="S26" s="288"/>
      <c r="T26" s="289"/>
      <c r="U26" s="288"/>
    </row>
    <row r="27" spans="1:22" ht="15.75" x14ac:dyDescent="0.25">
      <c r="A27" s="151">
        <v>1</v>
      </c>
      <c r="B27" s="170" t="s">
        <v>106</v>
      </c>
      <c r="C27" s="273" t="s">
        <v>69</v>
      </c>
      <c r="D27" s="121">
        <v>1</v>
      </c>
      <c r="E27" s="127" t="s">
        <v>113</v>
      </c>
      <c r="F27" s="81"/>
      <c r="G27" s="79" t="s">
        <v>78</v>
      </c>
      <c r="H27" s="79" t="s">
        <v>81</v>
      </c>
      <c r="I27" s="79" t="s">
        <v>81</v>
      </c>
      <c r="J27" s="79" t="s">
        <v>164</v>
      </c>
      <c r="K27" s="280"/>
      <c r="L27" s="372" t="s">
        <v>201</v>
      </c>
      <c r="M27" s="203"/>
      <c r="N27" s="69"/>
      <c r="O27" s="474"/>
      <c r="P27" s="69"/>
      <c r="Q27" s="165"/>
      <c r="R27" s="166"/>
      <c r="S27" s="71"/>
      <c r="T27" s="167"/>
      <c r="U27" s="71"/>
    </row>
    <row r="28" spans="1:22" ht="15.75" x14ac:dyDescent="0.25">
      <c r="A28" s="151">
        <v>2</v>
      </c>
      <c r="B28" s="170" t="s">
        <v>109</v>
      </c>
      <c r="C28" s="273" t="s">
        <v>69</v>
      </c>
      <c r="D28" s="121">
        <v>1</v>
      </c>
      <c r="E28" s="85" t="s">
        <v>171</v>
      </c>
      <c r="F28" s="81"/>
      <c r="G28" s="79" t="s">
        <v>78</v>
      </c>
      <c r="H28" s="79" t="s">
        <v>81</v>
      </c>
      <c r="I28" s="79" t="s">
        <v>81</v>
      </c>
      <c r="J28" s="79" t="s">
        <v>164</v>
      </c>
      <c r="K28" s="280"/>
      <c r="L28" s="274"/>
      <c r="M28" s="203"/>
      <c r="N28" s="69"/>
      <c r="O28" s="474"/>
      <c r="P28" s="69"/>
      <c r="Q28" s="165"/>
      <c r="R28" s="166"/>
      <c r="S28" s="71"/>
      <c r="T28" s="167"/>
      <c r="U28" s="71"/>
    </row>
    <row r="29" spans="1:22" ht="15.75" x14ac:dyDescent="0.25">
      <c r="A29" s="151">
        <v>3</v>
      </c>
      <c r="B29" s="170" t="s">
        <v>110</v>
      </c>
      <c r="C29" s="273" t="s">
        <v>69</v>
      </c>
      <c r="D29" s="121">
        <v>1</v>
      </c>
      <c r="E29" s="85" t="s">
        <v>76</v>
      </c>
      <c r="F29" s="81"/>
      <c r="G29" s="79" t="s">
        <v>78</v>
      </c>
      <c r="H29" s="79" t="s">
        <v>81</v>
      </c>
      <c r="I29" s="79" t="s">
        <v>81</v>
      </c>
      <c r="J29" s="79" t="s">
        <v>164</v>
      </c>
      <c r="K29" s="280"/>
      <c r="L29" s="274"/>
      <c r="M29" s="203"/>
      <c r="N29" s="69"/>
      <c r="O29" s="474"/>
      <c r="P29" s="69"/>
      <c r="Q29" s="165"/>
      <c r="R29" s="166"/>
      <c r="S29" s="71"/>
      <c r="T29" s="167"/>
      <c r="U29" s="71"/>
    </row>
    <row r="30" spans="1:22" ht="15.75" x14ac:dyDescent="0.25">
      <c r="A30" s="151">
        <v>4</v>
      </c>
      <c r="B30" s="170" t="s">
        <v>111</v>
      </c>
      <c r="C30" s="273" t="s">
        <v>69</v>
      </c>
      <c r="D30" s="121">
        <v>1</v>
      </c>
      <c r="E30" s="85" t="s">
        <v>94</v>
      </c>
      <c r="F30" s="81" t="s">
        <v>125</v>
      </c>
      <c r="G30" s="79" t="s">
        <v>78</v>
      </c>
      <c r="H30" s="79" t="s">
        <v>81</v>
      </c>
      <c r="I30" s="79" t="s">
        <v>81</v>
      </c>
      <c r="J30" s="79" t="s">
        <v>164</v>
      </c>
      <c r="K30" s="280"/>
      <c r="L30" s="274"/>
      <c r="M30" s="203"/>
      <c r="N30" s="69"/>
      <c r="O30" s="474"/>
      <c r="P30" s="69"/>
      <c r="Q30" s="165"/>
      <c r="R30" s="166"/>
      <c r="S30" s="71"/>
      <c r="T30" s="167"/>
      <c r="U30" s="71"/>
    </row>
    <row r="31" spans="1:22" ht="15.75" x14ac:dyDescent="0.25">
      <c r="A31" s="151">
        <v>5</v>
      </c>
      <c r="B31" s="170" t="s">
        <v>175</v>
      </c>
      <c r="C31" s="273" t="s">
        <v>69</v>
      </c>
      <c r="D31" s="121">
        <v>1</v>
      </c>
      <c r="E31" s="85" t="s">
        <v>171</v>
      </c>
      <c r="F31" s="81" t="s">
        <v>133</v>
      </c>
      <c r="G31" s="79" t="s">
        <v>78</v>
      </c>
      <c r="H31" s="79" t="s">
        <v>81</v>
      </c>
      <c r="I31" s="79" t="s">
        <v>81</v>
      </c>
      <c r="J31" s="79" t="s">
        <v>164</v>
      </c>
      <c r="K31" s="124"/>
      <c r="L31" s="108"/>
      <c r="M31" s="163"/>
      <c r="N31" s="69"/>
      <c r="O31" s="474"/>
      <c r="P31" s="69"/>
      <c r="Q31" s="165"/>
      <c r="R31" s="166"/>
      <c r="S31" s="71"/>
      <c r="T31" s="167"/>
      <c r="U31" s="71"/>
    </row>
    <row r="32" spans="1:22" ht="15.75" x14ac:dyDescent="0.25">
      <c r="A32" s="151">
        <v>6</v>
      </c>
      <c r="B32" s="170" t="s">
        <v>176</v>
      </c>
      <c r="C32" s="273" t="s">
        <v>69</v>
      </c>
      <c r="D32" s="121">
        <v>1</v>
      </c>
      <c r="E32" s="85" t="s">
        <v>75</v>
      </c>
      <c r="F32" s="81"/>
      <c r="G32" s="79" t="s">
        <v>78</v>
      </c>
      <c r="H32" s="79" t="s">
        <v>81</v>
      </c>
      <c r="I32" s="79" t="s">
        <v>81</v>
      </c>
      <c r="J32" s="79" t="s">
        <v>164</v>
      </c>
      <c r="K32" s="124"/>
      <c r="L32" s="108"/>
      <c r="M32" s="163"/>
      <c r="N32" s="69"/>
      <c r="O32" s="474"/>
      <c r="P32" s="69"/>
      <c r="Q32" s="165"/>
      <c r="R32" s="166"/>
      <c r="S32" s="71"/>
      <c r="T32" s="167"/>
      <c r="U32" s="71"/>
    </row>
    <row r="33" spans="1:22" ht="15.75" x14ac:dyDescent="0.25">
      <c r="A33" s="151">
        <v>7</v>
      </c>
      <c r="B33" s="170" t="s">
        <v>177</v>
      </c>
      <c r="C33" s="273" t="s">
        <v>69</v>
      </c>
      <c r="D33" s="121">
        <v>1</v>
      </c>
      <c r="E33" s="85" t="s">
        <v>77</v>
      </c>
      <c r="F33" s="81"/>
      <c r="G33" s="79" t="s">
        <v>78</v>
      </c>
      <c r="H33" s="79" t="s">
        <v>81</v>
      </c>
      <c r="I33" s="79" t="s">
        <v>81</v>
      </c>
      <c r="J33" s="79" t="s">
        <v>164</v>
      </c>
      <c r="K33" s="124"/>
      <c r="L33" s="108"/>
      <c r="M33" s="163"/>
      <c r="N33" s="69"/>
      <c r="O33" s="474"/>
      <c r="P33" s="69"/>
      <c r="Q33" s="165"/>
      <c r="R33" s="166"/>
      <c r="S33" s="71"/>
      <c r="T33" s="167"/>
      <c r="U33" s="71"/>
    </row>
    <row r="34" spans="1:22" ht="15.75" x14ac:dyDescent="0.25">
      <c r="A34" s="151">
        <v>8</v>
      </c>
      <c r="B34" s="170" t="s">
        <v>108</v>
      </c>
      <c r="C34" s="273" t="s">
        <v>69</v>
      </c>
      <c r="D34" s="121">
        <v>1</v>
      </c>
      <c r="E34" s="85" t="s">
        <v>166</v>
      </c>
      <c r="F34" s="81"/>
      <c r="G34" s="79" t="s">
        <v>78</v>
      </c>
      <c r="H34" s="79" t="s">
        <v>81</v>
      </c>
      <c r="I34" s="79" t="s">
        <v>81</v>
      </c>
      <c r="J34" s="79" t="s">
        <v>164</v>
      </c>
      <c r="K34" s="124"/>
      <c r="L34" s="108"/>
      <c r="M34" s="163"/>
      <c r="N34" s="69"/>
      <c r="O34" s="474"/>
      <c r="P34" s="69"/>
      <c r="Q34" s="165"/>
      <c r="R34" s="166"/>
      <c r="S34" s="71"/>
      <c r="T34" s="167"/>
      <c r="U34" s="71"/>
    </row>
    <row r="35" spans="1:22" ht="15.75" x14ac:dyDescent="0.25">
      <c r="A35" s="151">
        <v>9</v>
      </c>
      <c r="B35" s="170" t="s">
        <v>178</v>
      </c>
      <c r="C35" s="273" t="s">
        <v>69</v>
      </c>
      <c r="D35" s="121">
        <v>1</v>
      </c>
      <c r="E35" s="85" t="s">
        <v>76</v>
      </c>
      <c r="F35" s="81"/>
      <c r="G35" s="79" t="s">
        <v>78</v>
      </c>
      <c r="H35" s="79" t="s">
        <v>81</v>
      </c>
      <c r="I35" s="79" t="s">
        <v>81</v>
      </c>
      <c r="J35" s="79" t="s">
        <v>164</v>
      </c>
      <c r="K35" s="124"/>
      <c r="L35" s="108"/>
      <c r="M35" s="163"/>
      <c r="N35" s="69"/>
      <c r="O35" s="474"/>
      <c r="P35" s="69"/>
      <c r="Q35" s="165"/>
      <c r="R35" s="166"/>
      <c r="S35" s="71"/>
      <c r="T35" s="167"/>
      <c r="U35" s="71"/>
    </row>
    <row r="36" spans="1:22" ht="15.75" x14ac:dyDescent="0.25">
      <c r="A36" s="106"/>
      <c r="B36" s="185" t="s">
        <v>157</v>
      </c>
      <c r="C36" s="304" t="s">
        <v>69</v>
      </c>
      <c r="D36" s="300">
        <f>SUM(D27:D35)</f>
        <v>9</v>
      </c>
      <c r="E36" s="85"/>
      <c r="F36" s="81"/>
      <c r="G36" s="79"/>
      <c r="H36" s="79"/>
      <c r="I36" s="81"/>
      <c r="J36" s="81"/>
      <c r="K36" s="124"/>
      <c r="L36" s="108"/>
      <c r="M36" s="163"/>
      <c r="N36" s="204"/>
      <c r="O36" s="69"/>
      <c r="P36" s="295"/>
      <c r="Q36" s="165"/>
      <c r="R36" s="166"/>
      <c r="S36" s="71"/>
      <c r="T36" s="167"/>
      <c r="U36" s="71"/>
    </row>
    <row r="37" spans="1:22" ht="15.75" x14ac:dyDescent="0.25">
      <c r="A37" s="139" t="s">
        <v>104</v>
      </c>
      <c r="B37" s="171" t="s">
        <v>114</v>
      </c>
      <c r="C37" s="276"/>
      <c r="D37" s="74"/>
      <c r="E37" s="113"/>
      <c r="F37" s="116"/>
      <c r="G37" s="83"/>
      <c r="H37" s="114"/>
      <c r="I37" s="115"/>
      <c r="J37" s="116"/>
      <c r="K37" s="116"/>
      <c r="L37" s="277"/>
      <c r="M37" s="163"/>
      <c r="N37" s="69"/>
      <c r="O37" s="69"/>
      <c r="P37" s="69"/>
      <c r="Q37" s="165"/>
      <c r="R37" s="290"/>
      <c r="S37" s="71"/>
      <c r="T37" s="167"/>
      <c r="U37" s="71"/>
      <c r="V37" s="298"/>
    </row>
    <row r="38" spans="1:22" ht="15.75" x14ac:dyDescent="0.25">
      <c r="A38" s="151">
        <v>1</v>
      </c>
      <c r="B38" s="170" t="s">
        <v>115</v>
      </c>
      <c r="C38" s="273" t="s">
        <v>69</v>
      </c>
      <c r="D38" s="121">
        <v>1</v>
      </c>
      <c r="E38" s="126" t="s">
        <v>71</v>
      </c>
      <c r="F38" s="132" t="s">
        <v>73</v>
      </c>
      <c r="G38" s="129">
        <v>3</v>
      </c>
      <c r="H38" s="79" t="s">
        <v>81</v>
      </c>
      <c r="I38" s="79" t="s">
        <v>81</v>
      </c>
      <c r="J38" s="79" t="s">
        <v>164</v>
      </c>
      <c r="K38" s="280"/>
      <c r="L38" s="274"/>
      <c r="M38" s="203"/>
      <c r="N38" s="69"/>
      <c r="O38" s="474"/>
      <c r="P38" s="69"/>
      <c r="Q38" s="165"/>
      <c r="R38" s="166"/>
      <c r="S38" s="71"/>
      <c r="T38" s="167"/>
      <c r="U38" s="71"/>
      <c r="V38" s="298"/>
    </row>
    <row r="39" spans="1:22" ht="15.75" x14ac:dyDescent="0.25">
      <c r="A39" s="151">
        <v>2</v>
      </c>
      <c r="B39" s="170" t="s">
        <v>116</v>
      </c>
      <c r="C39" s="273" t="s">
        <v>69</v>
      </c>
      <c r="D39" s="121">
        <v>1</v>
      </c>
      <c r="E39" s="85" t="s">
        <v>76</v>
      </c>
      <c r="F39" s="81" t="s">
        <v>117</v>
      </c>
      <c r="G39" s="79" t="s">
        <v>78</v>
      </c>
      <c r="H39" s="79" t="s">
        <v>81</v>
      </c>
      <c r="I39" s="79" t="s">
        <v>81</v>
      </c>
      <c r="J39" s="79" t="s">
        <v>164</v>
      </c>
      <c r="K39" s="280"/>
      <c r="L39" s="274"/>
      <c r="M39" s="203"/>
      <c r="N39" s="69"/>
      <c r="O39" s="474"/>
      <c r="P39" s="69"/>
      <c r="Q39" s="165"/>
      <c r="R39" s="166"/>
      <c r="S39" s="71"/>
      <c r="T39" s="167"/>
      <c r="U39" s="71"/>
      <c r="V39" s="298"/>
    </row>
    <row r="40" spans="1:22" ht="15.75" x14ac:dyDescent="0.25">
      <c r="A40" s="151">
        <v>3</v>
      </c>
      <c r="B40" s="170" t="s">
        <v>118</v>
      </c>
      <c r="C40" s="273" t="s">
        <v>69</v>
      </c>
      <c r="D40" s="121">
        <v>1</v>
      </c>
      <c r="E40" s="85" t="s">
        <v>94</v>
      </c>
      <c r="F40" s="81" t="s">
        <v>119</v>
      </c>
      <c r="G40" s="79" t="s">
        <v>78</v>
      </c>
      <c r="H40" s="79" t="s">
        <v>81</v>
      </c>
      <c r="I40" s="79" t="s">
        <v>100</v>
      </c>
      <c r="J40" s="79" t="s">
        <v>164</v>
      </c>
      <c r="K40" s="280"/>
      <c r="L40" s="274"/>
      <c r="M40" s="203"/>
      <c r="N40" s="69"/>
      <c r="O40" s="474"/>
      <c r="P40" s="69"/>
      <c r="Q40" s="165"/>
      <c r="R40" s="166"/>
      <c r="S40" s="71"/>
      <c r="T40" s="167"/>
      <c r="U40" s="71"/>
      <c r="V40" s="298"/>
    </row>
    <row r="41" spans="1:22" ht="15.75" x14ac:dyDescent="0.25">
      <c r="A41" s="151">
        <v>4</v>
      </c>
      <c r="B41" s="170" t="s">
        <v>120</v>
      </c>
      <c r="C41" s="273" t="s">
        <v>69</v>
      </c>
      <c r="D41" s="121">
        <v>1</v>
      </c>
      <c r="E41" s="85" t="s">
        <v>94</v>
      </c>
      <c r="F41" s="81" t="s">
        <v>121</v>
      </c>
      <c r="G41" s="79" t="s">
        <v>78</v>
      </c>
      <c r="H41" s="79" t="s">
        <v>81</v>
      </c>
      <c r="I41" s="79" t="s">
        <v>81</v>
      </c>
      <c r="J41" s="79" t="s">
        <v>164</v>
      </c>
      <c r="K41" s="280"/>
      <c r="L41" s="274"/>
      <c r="M41" s="203"/>
      <c r="N41" s="69"/>
      <c r="O41" s="474"/>
      <c r="P41" s="69"/>
      <c r="Q41" s="165"/>
      <c r="R41" s="166"/>
      <c r="S41" s="71"/>
      <c r="T41" s="167"/>
      <c r="U41" s="71"/>
      <c r="V41" s="298"/>
    </row>
    <row r="42" spans="1:22" ht="15.75" x14ac:dyDescent="0.25">
      <c r="A42" s="151"/>
      <c r="B42" s="185" t="s">
        <v>157</v>
      </c>
      <c r="C42" s="304" t="s">
        <v>69</v>
      </c>
      <c r="D42" s="300">
        <f>SUM(D37:D41)</f>
        <v>4</v>
      </c>
      <c r="E42" s="85"/>
      <c r="F42" s="81"/>
      <c r="G42" s="79"/>
      <c r="H42" s="79"/>
      <c r="I42" s="81"/>
      <c r="J42" s="299"/>
      <c r="K42" s="124"/>
      <c r="L42" s="108"/>
      <c r="M42" s="163"/>
      <c r="N42" s="204"/>
      <c r="O42" s="69"/>
      <c r="P42" s="295"/>
      <c r="Q42" s="165"/>
      <c r="R42" s="166"/>
      <c r="S42" s="71"/>
      <c r="T42" s="167"/>
      <c r="U42" s="71"/>
      <c r="V42" s="298"/>
    </row>
    <row r="43" spans="1:22" ht="15.75" x14ac:dyDescent="0.25">
      <c r="A43" s="139" t="s">
        <v>122</v>
      </c>
      <c r="B43" s="171" t="s">
        <v>141</v>
      </c>
      <c r="C43" s="276"/>
      <c r="D43" s="74"/>
      <c r="E43" s="113"/>
      <c r="F43" s="116"/>
      <c r="G43" s="83"/>
      <c r="H43" s="114"/>
      <c r="I43" s="115"/>
      <c r="J43" s="327"/>
      <c r="K43" s="116"/>
      <c r="L43" s="277"/>
      <c r="M43" s="163"/>
      <c r="N43" s="69"/>
      <c r="O43" s="69"/>
      <c r="P43" s="69"/>
      <c r="Q43" s="165"/>
      <c r="R43" s="290"/>
      <c r="S43" s="71"/>
      <c r="T43" s="167"/>
      <c r="U43" s="71"/>
      <c r="V43" s="298"/>
    </row>
    <row r="44" spans="1:22" ht="15.75" x14ac:dyDescent="0.25">
      <c r="A44" s="151">
        <v>1</v>
      </c>
      <c r="B44" s="170" t="s">
        <v>182</v>
      </c>
      <c r="C44" s="273" t="s">
        <v>69</v>
      </c>
      <c r="D44" s="121">
        <v>1</v>
      </c>
      <c r="E44" s="128" t="s">
        <v>76</v>
      </c>
      <c r="F44" s="81" t="s">
        <v>145</v>
      </c>
      <c r="G44" s="79" t="s">
        <v>78</v>
      </c>
      <c r="H44" s="79" t="s">
        <v>81</v>
      </c>
      <c r="I44" s="79" t="s">
        <v>81</v>
      </c>
      <c r="J44" s="79" t="s">
        <v>164</v>
      </c>
      <c r="K44" s="280"/>
      <c r="L44" s="274"/>
      <c r="M44" s="203"/>
      <c r="N44" s="69"/>
      <c r="O44" s="474"/>
      <c r="P44" s="69"/>
      <c r="Q44" s="165"/>
      <c r="R44" s="166"/>
      <c r="S44" s="71"/>
      <c r="T44" s="167"/>
      <c r="U44" s="71"/>
    </row>
    <row r="45" spans="1:22" ht="15.75" x14ac:dyDescent="0.25">
      <c r="A45" s="151">
        <v>2</v>
      </c>
      <c r="B45" s="170" t="s">
        <v>126</v>
      </c>
      <c r="C45" s="273" t="s">
        <v>69</v>
      </c>
      <c r="D45" s="121">
        <v>1</v>
      </c>
      <c r="E45" s="85" t="s">
        <v>94</v>
      </c>
      <c r="F45" s="81" t="s">
        <v>125</v>
      </c>
      <c r="G45" s="79" t="s">
        <v>78</v>
      </c>
      <c r="H45" s="79" t="s">
        <v>81</v>
      </c>
      <c r="I45" s="79" t="s">
        <v>81</v>
      </c>
      <c r="J45" s="79" t="s">
        <v>164</v>
      </c>
      <c r="K45" s="280"/>
      <c r="L45" s="274"/>
      <c r="M45" s="203"/>
      <c r="N45" s="69"/>
      <c r="O45" s="474"/>
      <c r="P45" s="69"/>
      <c r="Q45" s="165"/>
      <c r="R45" s="166"/>
      <c r="S45" s="71"/>
      <c r="T45" s="167"/>
      <c r="U45" s="71"/>
    </row>
    <row r="46" spans="1:22" ht="15.75" x14ac:dyDescent="0.25">
      <c r="A46" s="151">
        <v>3</v>
      </c>
      <c r="B46" s="170" t="s">
        <v>183</v>
      </c>
      <c r="C46" s="273" t="s">
        <v>69</v>
      </c>
      <c r="D46" s="121">
        <v>1</v>
      </c>
      <c r="E46" s="85" t="s">
        <v>75</v>
      </c>
      <c r="F46" s="81"/>
      <c r="G46" s="79" t="s">
        <v>78</v>
      </c>
      <c r="H46" s="79" t="s">
        <v>81</v>
      </c>
      <c r="I46" s="79" t="s">
        <v>81</v>
      </c>
      <c r="J46" s="79" t="s">
        <v>164</v>
      </c>
      <c r="K46" s="280"/>
      <c r="L46" s="274"/>
      <c r="M46" s="203"/>
      <c r="N46" s="69"/>
      <c r="O46" s="474"/>
      <c r="P46" s="69"/>
      <c r="Q46" s="165"/>
      <c r="R46" s="166"/>
      <c r="S46" s="71"/>
      <c r="T46" s="167"/>
      <c r="U46" s="71"/>
    </row>
    <row r="47" spans="1:22" ht="15.75" x14ac:dyDescent="0.25">
      <c r="A47" s="151">
        <v>4</v>
      </c>
      <c r="B47" s="170" t="s">
        <v>184</v>
      </c>
      <c r="C47" s="273" t="s">
        <v>69</v>
      </c>
      <c r="D47" s="121">
        <v>1</v>
      </c>
      <c r="E47" s="85" t="s">
        <v>75</v>
      </c>
      <c r="F47" s="81" t="s">
        <v>133</v>
      </c>
      <c r="G47" s="79" t="s">
        <v>78</v>
      </c>
      <c r="H47" s="79" t="s">
        <v>81</v>
      </c>
      <c r="I47" s="79" t="s">
        <v>81</v>
      </c>
      <c r="J47" s="79" t="s">
        <v>164</v>
      </c>
      <c r="K47" s="280"/>
      <c r="L47" s="274"/>
      <c r="M47" s="203"/>
      <c r="N47" s="69"/>
      <c r="O47" s="474"/>
      <c r="P47" s="69"/>
      <c r="Q47" s="165"/>
      <c r="R47" s="166"/>
      <c r="S47" s="71"/>
      <c r="T47" s="167"/>
      <c r="U47" s="71"/>
    </row>
    <row r="48" spans="1:22" ht="15.75" x14ac:dyDescent="0.25">
      <c r="A48" s="151">
        <v>5</v>
      </c>
      <c r="B48" s="170" t="s">
        <v>185</v>
      </c>
      <c r="C48" s="273" t="s">
        <v>69</v>
      </c>
      <c r="D48" s="121">
        <v>1</v>
      </c>
      <c r="E48" s="85" t="s">
        <v>94</v>
      </c>
      <c r="F48" s="81" t="s">
        <v>125</v>
      </c>
      <c r="G48" s="79" t="s">
        <v>78</v>
      </c>
      <c r="H48" s="79" t="s">
        <v>81</v>
      </c>
      <c r="I48" s="79" t="s">
        <v>81</v>
      </c>
      <c r="J48" s="79" t="s">
        <v>164</v>
      </c>
      <c r="K48" s="280"/>
      <c r="L48" s="274"/>
      <c r="M48" s="203"/>
      <c r="N48" s="69"/>
      <c r="O48" s="474"/>
      <c r="P48" s="69"/>
      <c r="Q48" s="165"/>
      <c r="R48" s="166"/>
      <c r="S48" s="71"/>
      <c r="T48" s="167"/>
      <c r="U48" s="71"/>
    </row>
    <row r="49" spans="1:33" ht="16.5" thickBot="1" x14ac:dyDescent="0.3">
      <c r="A49" s="133"/>
      <c r="B49" s="205" t="s">
        <v>157</v>
      </c>
      <c r="C49" s="305" t="s">
        <v>69</v>
      </c>
      <c r="D49" s="303">
        <f>SUM(D44:D48)</f>
        <v>5</v>
      </c>
      <c r="E49" s="208"/>
      <c r="F49" s="209"/>
      <c r="G49" s="210"/>
      <c r="H49" s="210"/>
      <c r="I49" s="210"/>
      <c r="J49" s="211"/>
      <c r="K49" s="281"/>
      <c r="L49" s="278"/>
      <c r="M49" s="203"/>
      <c r="N49" s="204"/>
      <c r="O49" s="69"/>
      <c r="P49" s="295"/>
      <c r="Q49" s="165"/>
      <c r="R49" s="166"/>
      <c r="S49" s="71"/>
      <c r="T49" s="167"/>
      <c r="U49" s="71"/>
    </row>
    <row r="50" spans="1:33" ht="15.75" x14ac:dyDescent="0.25">
      <c r="A50" s="201"/>
      <c r="B50" s="202"/>
      <c r="C50" s="317"/>
      <c r="D50" s="317"/>
      <c r="E50" s="162"/>
      <c r="F50" s="163"/>
      <c r="G50" s="164"/>
      <c r="H50" s="164"/>
      <c r="I50" s="164"/>
      <c r="J50" s="203"/>
      <c r="K50" s="203"/>
      <c r="L50" s="203"/>
      <c r="M50" s="203"/>
      <c r="N50" s="204"/>
      <c r="O50" s="69"/>
      <c r="P50" s="295"/>
      <c r="Q50" s="165"/>
      <c r="R50" s="166"/>
      <c r="S50" s="71"/>
      <c r="T50" s="167"/>
      <c r="U50" s="71"/>
    </row>
    <row r="51" spans="1:33" ht="21" x14ac:dyDescent="0.35">
      <c r="A51" s="445" t="s">
        <v>163</v>
      </c>
      <c r="B51" s="445"/>
      <c r="C51" s="445"/>
      <c r="D51" s="445"/>
      <c r="E51" s="445"/>
      <c r="F51" s="445"/>
      <c r="G51" s="445"/>
      <c r="H51" s="445"/>
      <c r="I51" s="445"/>
      <c r="J51" s="445"/>
      <c r="K51" s="445"/>
      <c r="L51" s="445"/>
      <c r="M51" s="201"/>
      <c r="N51" s="202"/>
      <c r="O51" s="161"/>
      <c r="P51" s="200"/>
      <c r="Q51" s="162"/>
      <c r="R51" s="163"/>
      <c r="S51" s="164"/>
      <c r="T51" s="164"/>
      <c r="U51" s="164"/>
      <c r="V51" s="203"/>
      <c r="W51" s="203"/>
      <c r="X51" s="203"/>
      <c r="Y51" s="203"/>
      <c r="Z51" s="204"/>
      <c r="AA51" s="69"/>
      <c r="AB51" s="69">
        <f>N49-O44</f>
        <v>0</v>
      </c>
      <c r="AC51" s="165"/>
      <c r="AD51" s="166"/>
      <c r="AE51" s="71"/>
      <c r="AF51" s="167"/>
      <c r="AG51" s="71"/>
    </row>
    <row r="52" spans="1:33" ht="15.75" x14ac:dyDescent="0.25">
      <c r="A52" s="446" t="s">
        <v>162</v>
      </c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201"/>
      <c r="N52" s="202"/>
      <c r="O52" s="161"/>
      <c r="P52" s="200"/>
      <c r="Q52" s="162"/>
      <c r="R52" s="163"/>
      <c r="S52" s="164"/>
      <c r="T52" s="164"/>
      <c r="U52" s="164"/>
      <c r="V52" s="203"/>
      <c r="W52" s="203"/>
      <c r="X52" s="203"/>
      <c r="Y52" s="203"/>
      <c r="Z52" s="204"/>
      <c r="AA52" s="69"/>
      <c r="AB52" s="69"/>
      <c r="AC52" s="165"/>
      <c r="AD52" s="166"/>
      <c r="AE52" s="71"/>
      <c r="AF52" s="167"/>
      <c r="AG52" s="71"/>
    </row>
    <row r="53" spans="1:33" ht="21.75" customHeight="1" x14ac:dyDescent="0.25">
      <c r="A53" s="451" t="s">
        <v>97</v>
      </c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282"/>
      <c r="N53" s="311"/>
      <c r="O53" s="311"/>
      <c r="P53" s="311"/>
      <c r="Q53" s="311"/>
      <c r="R53" s="311"/>
      <c r="S53" s="311"/>
      <c r="T53" s="311"/>
      <c r="U53" s="311"/>
    </row>
    <row r="54" spans="1:33" ht="15" customHeight="1" thickBot="1" x14ac:dyDescent="0.3">
      <c r="A54" s="313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269"/>
      <c r="N54" s="473"/>
      <c r="O54" s="467"/>
      <c r="P54" s="467"/>
      <c r="Q54" s="468"/>
      <c r="R54" s="469"/>
      <c r="S54" s="470"/>
      <c r="T54" s="471"/>
      <c r="U54" s="472"/>
    </row>
    <row r="55" spans="1:33" ht="30.75" customHeight="1" thickBot="1" x14ac:dyDescent="0.3">
      <c r="A55" s="452" t="s">
        <v>2</v>
      </c>
      <c r="B55" s="355" t="s">
        <v>200</v>
      </c>
      <c r="C55" s="356" t="s">
        <v>3</v>
      </c>
      <c r="D55" s="357" t="s">
        <v>98</v>
      </c>
      <c r="E55" s="358" t="s">
        <v>70</v>
      </c>
      <c r="F55" s="359" t="s">
        <v>72</v>
      </c>
      <c r="G55" s="360" t="s">
        <v>167</v>
      </c>
      <c r="H55" s="361" t="s">
        <v>79</v>
      </c>
      <c r="I55" s="361" t="s">
        <v>80</v>
      </c>
      <c r="J55" s="362" t="s">
        <v>82</v>
      </c>
      <c r="K55" s="362" t="s">
        <v>168</v>
      </c>
      <c r="L55" s="367" t="s">
        <v>86</v>
      </c>
      <c r="M55" s="269"/>
      <c r="N55" s="473"/>
      <c r="O55" s="467"/>
      <c r="P55" s="467"/>
      <c r="Q55" s="468"/>
      <c r="R55" s="469"/>
      <c r="S55" s="470"/>
      <c r="T55" s="471"/>
      <c r="U55" s="472"/>
    </row>
    <row r="56" spans="1:33" ht="15" customHeight="1" thickBot="1" x14ac:dyDescent="0.3">
      <c r="A56" s="453"/>
      <c r="B56" s="331">
        <v>2</v>
      </c>
      <c r="C56" s="332">
        <v>3</v>
      </c>
      <c r="D56" s="331">
        <v>4</v>
      </c>
      <c r="E56" s="333">
        <v>5</v>
      </c>
      <c r="F56" s="334">
        <v>6</v>
      </c>
      <c r="G56" s="335">
        <v>7</v>
      </c>
      <c r="H56" s="333">
        <v>8</v>
      </c>
      <c r="I56" s="333">
        <v>9</v>
      </c>
      <c r="J56" s="336">
        <v>10</v>
      </c>
      <c r="K56" s="336">
        <v>11</v>
      </c>
      <c r="L56" s="334">
        <v>12</v>
      </c>
      <c r="M56" s="269"/>
      <c r="N56" s="328"/>
      <c r="O56" s="329"/>
      <c r="P56" s="329"/>
      <c r="Q56" s="363"/>
      <c r="R56" s="364"/>
      <c r="S56" s="365"/>
      <c r="T56" s="366"/>
      <c r="U56" s="330"/>
    </row>
    <row r="57" spans="1:33" ht="15.75" x14ac:dyDescent="0.25">
      <c r="A57" s="219" t="s">
        <v>127</v>
      </c>
      <c r="B57" s="220" t="s">
        <v>128</v>
      </c>
      <c r="C57" s="314"/>
      <c r="D57" s="222"/>
      <c r="E57" s="223"/>
      <c r="F57" s="224"/>
      <c r="G57" s="225"/>
      <c r="H57" s="221"/>
      <c r="I57" s="226"/>
      <c r="J57" s="224"/>
      <c r="K57" s="224"/>
      <c r="L57" s="315"/>
      <c r="M57" s="163"/>
      <c r="N57" s="69"/>
      <c r="O57" s="69"/>
      <c r="P57" s="69"/>
      <c r="Q57" s="165"/>
      <c r="R57" s="290"/>
      <c r="S57" s="71"/>
      <c r="T57" s="167"/>
      <c r="U57" s="71"/>
    </row>
    <row r="58" spans="1:33" ht="15.75" x14ac:dyDescent="0.25">
      <c r="A58" s="151">
        <v>1</v>
      </c>
      <c r="B58" s="170" t="s">
        <v>129</v>
      </c>
      <c r="C58" s="273" t="s">
        <v>69</v>
      </c>
      <c r="D58" s="121">
        <v>1</v>
      </c>
      <c r="E58" s="128" t="s">
        <v>132</v>
      </c>
      <c r="F58" s="81" t="s">
        <v>133</v>
      </c>
      <c r="G58" s="79" t="s">
        <v>78</v>
      </c>
      <c r="H58" s="79" t="s">
        <v>81</v>
      </c>
      <c r="I58" s="79" t="s">
        <v>81</v>
      </c>
      <c r="J58" s="79" t="s">
        <v>164</v>
      </c>
      <c r="K58" s="80"/>
      <c r="L58" s="274"/>
      <c r="M58" s="203"/>
      <c r="N58" s="69"/>
      <c r="O58" s="466"/>
      <c r="P58" s="69"/>
      <c r="Q58" s="165"/>
      <c r="R58" s="166"/>
      <c r="S58" s="71"/>
      <c r="T58" s="167"/>
      <c r="U58" s="71"/>
    </row>
    <row r="59" spans="1:33" ht="15.75" x14ac:dyDescent="0.25">
      <c r="A59" s="151">
        <v>2</v>
      </c>
      <c r="B59" s="170" t="s">
        <v>130</v>
      </c>
      <c r="C59" s="273" t="s">
        <v>69</v>
      </c>
      <c r="D59" s="121">
        <v>1</v>
      </c>
      <c r="E59" s="85" t="s">
        <v>76</v>
      </c>
      <c r="F59" s="81"/>
      <c r="G59" s="79" t="s">
        <v>78</v>
      </c>
      <c r="H59" s="79" t="s">
        <v>81</v>
      </c>
      <c r="I59" s="79" t="s">
        <v>81</v>
      </c>
      <c r="J59" s="79" t="s">
        <v>164</v>
      </c>
      <c r="K59" s="80"/>
      <c r="L59" s="274"/>
      <c r="M59" s="203"/>
      <c r="N59" s="69"/>
      <c r="O59" s="466"/>
      <c r="P59" s="69"/>
      <c r="Q59" s="165"/>
      <c r="R59" s="166"/>
      <c r="S59" s="71"/>
      <c r="T59" s="167"/>
      <c r="U59" s="71"/>
    </row>
    <row r="60" spans="1:33" ht="15.75" x14ac:dyDescent="0.25">
      <c r="A60" s="151">
        <v>3</v>
      </c>
      <c r="B60" s="170" t="s">
        <v>134</v>
      </c>
      <c r="C60" s="273" t="s">
        <v>69</v>
      </c>
      <c r="D60" s="121">
        <v>1</v>
      </c>
      <c r="E60" s="85" t="s">
        <v>132</v>
      </c>
      <c r="F60" s="81" t="s">
        <v>131</v>
      </c>
      <c r="G60" s="79" t="s">
        <v>78</v>
      </c>
      <c r="H60" s="79" t="s">
        <v>81</v>
      </c>
      <c r="I60" s="79" t="s">
        <v>81</v>
      </c>
      <c r="J60" s="79" t="s">
        <v>164</v>
      </c>
      <c r="K60" s="80"/>
      <c r="L60" s="274"/>
      <c r="M60" s="203"/>
      <c r="N60" s="69"/>
      <c r="O60" s="466"/>
      <c r="P60" s="69"/>
      <c r="Q60" s="165"/>
      <c r="R60" s="166"/>
      <c r="S60" s="71"/>
      <c r="T60" s="167"/>
      <c r="U60" s="71"/>
    </row>
    <row r="61" spans="1:33" ht="15.75" x14ac:dyDescent="0.25">
      <c r="A61" s="151"/>
      <c r="B61" s="185" t="s">
        <v>157</v>
      </c>
      <c r="C61" s="273" t="s">
        <v>69</v>
      </c>
      <c r="D61" s="344">
        <f>SUM(D58:D60)</f>
        <v>3</v>
      </c>
      <c r="E61" s="85"/>
      <c r="F61" s="81"/>
      <c r="G61" s="79"/>
      <c r="H61" s="79"/>
      <c r="I61" s="79"/>
      <c r="J61" s="80"/>
      <c r="K61" s="80"/>
      <c r="L61" s="274"/>
      <c r="M61" s="203"/>
      <c r="N61" s="204"/>
      <c r="O61" s="69"/>
      <c r="P61" s="295"/>
      <c r="Q61" s="165"/>
      <c r="R61" s="166"/>
      <c r="S61" s="71"/>
      <c r="T61" s="167"/>
      <c r="U61" s="71"/>
    </row>
    <row r="62" spans="1:33" ht="15.75" x14ac:dyDescent="0.25">
      <c r="A62" s="139" t="s">
        <v>135</v>
      </c>
      <c r="B62" s="171" t="s">
        <v>136</v>
      </c>
      <c r="C62" s="276"/>
      <c r="D62" s="74"/>
      <c r="E62" s="113"/>
      <c r="F62" s="116"/>
      <c r="G62" s="83"/>
      <c r="H62" s="114"/>
      <c r="I62" s="115"/>
      <c r="J62" s="116"/>
      <c r="K62" s="116"/>
      <c r="L62" s="277"/>
      <c r="M62" s="163"/>
      <c r="N62" s="69"/>
      <c r="O62" s="69"/>
      <c r="P62" s="69"/>
      <c r="Q62" s="165"/>
      <c r="R62" s="290"/>
      <c r="S62" s="71"/>
      <c r="T62" s="167"/>
      <c r="U62" s="71"/>
    </row>
    <row r="63" spans="1:33" ht="15.75" x14ac:dyDescent="0.25">
      <c r="A63" s="151">
        <v>1</v>
      </c>
      <c r="B63" s="170" t="s">
        <v>137</v>
      </c>
      <c r="C63" s="273" t="s">
        <v>69</v>
      </c>
      <c r="D63" s="121">
        <v>1</v>
      </c>
      <c r="E63" s="128" t="s">
        <v>76</v>
      </c>
      <c r="F63" s="81"/>
      <c r="G63" s="79" t="s">
        <v>78</v>
      </c>
      <c r="H63" s="79" t="s">
        <v>81</v>
      </c>
      <c r="I63" s="79" t="s">
        <v>81</v>
      </c>
      <c r="J63" s="79" t="s">
        <v>164</v>
      </c>
      <c r="K63" s="80"/>
      <c r="L63" s="274"/>
      <c r="M63" s="203"/>
      <c r="N63" s="69"/>
      <c r="O63" s="466"/>
      <c r="P63" s="69"/>
      <c r="Q63" s="165"/>
      <c r="R63" s="166"/>
      <c r="S63" s="71"/>
      <c r="T63" s="167"/>
      <c r="U63" s="71"/>
    </row>
    <row r="64" spans="1:33" ht="15.75" x14ac:dyDescent="0.25">
      <c r="A64" s="151">
        <v>2</v>
      </c>
      <c r="B64" s="170" t="s">
        <v>138</v>
      </c>
      <c r="C64" s="273" t="s">
        <v>69</v>
      </c>
      <c r="D64" s="121">
        <v>1</v>
      </c>
      <c r="E64" s="85" t="s">
        <v>76</v>
      </c>
      <c r="F64" s="81"/>
      <c r="G64" s="79" t="s">
        <v>78</v>
      </c>
      <c r="H64" s="79" t="s">
        <v>81</v>
      </c>
      <c r="I64" s="79" t="s">
        <v>81</v>
      </c>
      <c r="J64" s="79" t="s">
        <v>164</v>
      </c>
      <c r="K64" s="80"/>
      <c r="L64" s="274"/>
      <c r="M64" s="203"/>
      <c r="N64" s="69"/>
      <c r="O64" s="466"/>
      <c r="P64" s="69"/>
      <c r="Q64" s="165"/>
      <c r="R64" s="166"/>
      <c r="S64" s="71"/>
      <c r="T64" s="167"/>
      <c r="U64" s="71"/>
    </row>
    <row r="65" spans="1:21" ht="15.75" x14ac:dyDescent="0.25">
      <c r="A65" s="151">
        <v>3</v>
      </c>
      <c r="B65" s="170" t="s">
        <v>139</v>
      </c>
      <c r="C65" s="273" t="s">
        <v>69</v>
      </c>
      <c r="D65" s="121">
        <v>1</v>
      </c>
      <c r="E65" s="85" t="s">
        <v>76</v>
      </c>
      <c r="F65" s="81"/>
      <c r="G65" s="79" t="s">
        <v>78</v>
      </c>
      <c r="H65" s="79" t="s">
        <v>81</v>
      </c>
      <c r="I65" s="79" t="s">
        <v>81</v>
      </c>
      <c r="J65" s="79" t="s">
        <v>164</v>
      </c>
      <c r="K65" s="80"/>
      <c r="L65" s="274"/>
      <c r="M65" s="203"/>
      <c r="N65" s="69"/>
      <c r="O65" s="466"/>
      <c r="P65" s="69"/>
      <c r="Q65" s="165"/>
      <c r="R65" s="166"/>
      <c r="S65" s="71"/>
      <c r="T65" s="167"/>
      <c r="U65" s="71"/>
    </row>
    <row r="66" spans="1:21" ht="15.75" x14ac:dyDescent="0.25">
      <c r="A66" s="111"/>
      <c r="B66" s="185" t="s">
        <v>157</v>
      </c>
      <c r="C66" s="273" t="s">
        <v>69</v>
      </c>
      <c r="D66" s="344">
        <f>SUM(D63:D65)</f>
        <v>3</v>
      </c>
      <c r="E66" s="85"/>
      <c r="F66" s="108"/>
      <c r="G66" s="103"/>
      <c r="H66" s="79"/>
      <c r="I66" s="81"/>
      <c r="J66" s="124"/>
      <c r="K66" s="124"/>
      <c r="L66" s="108"/>
      <c r="M66" s="163"/>
      <c r="N66" s="204"/>
      <c r="O66" s="69"/>
      <c r="P66" s="295"/>
      <c r="Q66" s="165"/>
      <c r="R66" s="166"/>
      <c r="S66" s="71"/>
      <c r="T66" s="167"/>
      <c r="U66" s="71"/>
    </row>
    <row r="67" spans="1:21" ht="15.75" x14ac:dyDescent="0.25">
      <c r="A67" s="139" t="s">
        <v>140</v>
      </c>
      <c r="B67" s="171" t="s">
        <v>123</v>
      </c>
      <c r="C67" s="276"/>
      <c r="D67" s="74"/>
      <c r="E67" s="113"/>
      <c r="F67" s="116"/>
      <c r="G67" s="141"/>
      <c r="H67" s="114"/>
      <c r="I67" s="115"/>
      <c r="J67" s="116"/>
      <c r="K67" s="116"/>
      <c r="L67" s="277"/>
      <c r="M67" s="163"/>
      <c r="N67" s="69"/>
      <c r="O67" s="69"/>
      <c r="P67" s="69"/>
      <c r="Q67" s="165"/>
      <c r="R67" s="290"/>
      <c r="S67" s="71"/>
      <c r="T67" s="167"/>
      <c r="U67" s="71"/>
    </row>
    <row r="68" spans="1:21" ht="15.75" x14ac:dyDescent="0.25">
      <c r="A68" s="151">
        <v>1</v>
      </c>
      <c r="B68" s="170" t="s">
        <v>142</v>
      </c>
      <c r="C68" s="273" t="s">
        <v>69</v>
      </c>
      <c r="D68" s="121">
        <v>1</v>
      </c>
      <c r="E68" s="126" t="s">
        <v>144</v>
      </c>
      <c r="F68" s="81" t="s">
        <v>181</v>
      </c>
      <c r="G68" s="79" t="s">
        <v>78</v>
      </c>
      <c r="H68" s="79" t="s">
        <v>81</v>
      </c>
      <c r="I68" s="79" t="s">
        <v>81</v>
      </c>
      <c r="J68" s="79" t="s">
        <v>164</v>
      </c>
      <c r="K68" s="80"/>
      <c r="L68" s="274"/>
      <c r="M68" s="203"/>
      <c r="N68" s="69"/>
      <c r="O68" s="466"/>
      <c r="P68" s="69"/>
      <c r="Q68" s="165"/>
      <c r="R68" s="166"/>
      <c r="S68" s="71"/>
      <c r="T68" s="167"/>
      <c r="U68" s="71"/>
    </row>
    <row r="69" spans="1:21" ht="15.75" x14ac:dyDescent="0.25">
      <c r="A69" s="151">
        <v>2</v>
      </c>
      <c r="B69" s="170" t="s">
        <v>143</v>
      </c>
      <c r="C69" s="273" t="s">
        <v>69</v>
      </c>
      <c r="D69" s="121">
        <v>1</v>
      </c>
      <c r="E69" s="85" t="s">
        <v>94</v>
      </c>
      <c r="F69" s="81"/>
      <c r="G69" s="79" t="s">
        <v>78</v>
      </c>
      <c r="H69" s="79" t="s">
        <v>81</v>
      </c>
      <c r="I69" s="79" t="s">
        <v>81</v>
      </c>
      <c r="J69" s="79" t="s">
        <v>164</v>
      </c>
      <c r="K69" s="80"/>
      <c r="L69" s="274"/>
      <c r="M69" s="203"/>
      <c r="N69" s="69"/>
      <c r="O69" s="466"/>
      <c r="P69" s="69"/>
      <c r="Q69" s="165"/>
      <c r="R69" s="166"/>
      <c r="S69" s="71"/>
      <c r="T69" s="167"/>
      <c r="U69" s="71"/>
    </row>
    <row r="70" spans="1:21" ht="15.75" x14ac:dyDescent="0.25">
      <c r="A70" s="151">
        <v>3</v>
      </c>
      <c r="B70" s="170" t="s">
        <v>179</v>
      </c>
      <c r="C70" s="273" t="s">
        <v>69</v>
      </c>
      <c r="D70" s="121">
        <v>1</v>
      </c>
      <c r="E70" s="85" t="s">
        <v>94</v>
      </c>
      <c r="F70" s="81"/>
      <c r="G70" s="79" t="s">
        <v>78</v>
      </c>
      <c r="H70" s="79" t="s">
        <v>81</v>
      </c>
      <c r="I70" s="79" t="s">
        <v>81</v>
      </c>
      <c r="J70" s="79" t="s">
        <v>164</v>
      </c>
      <c r="K70" s="80"/>
      <c r="L70" s="274"/>
      <c r="M70" s="203"/>
      <c r="N70" s="69"/>
      <c r="O70" s="466"/>
      <c r="P70" s="69"/>
      <c r="Q70" s="165"/>
      <c r="R70" s="166"/>
      <c r="S70" s="71"/>
      <c r="T70" s="167"/>
      <c r="U70" s="71"/>
    </row>
    <row r="71" spans="1:21" ht="15.75" x14ac:dyDescent="0.25">
      <c r="A71" s="151">
        <v>4</v>
      </c>
      <c r="B71" s="170" t="s">
        <v>180</v>
      </c>
      <c r="C71" s="273" t="s">
        <v>69</v>
      </c>
      <c r="D71" s="121">
        <v>1</v>
      </c>
      <c r="E71" s="85" t="s">
        <v>94</v>
      </c>
      <c r="F71" s="81"/>
      <c r="G71" s="79" t="s">
        <v>78</v>
      </c>
      <c r="H71" s="79" t="s">
        <v>100</v>
      </c>
      <c r="I71" s="79" t="s">
        <v>81</v>
      </c>
      <c r="J71" s="79" t="s">
        <v>164</v>
      </c>
      <c r="K71" s="80"/>
      <c r="L71" s="274"/>
      <c r="M71" s="203"/>
      <c r="N71" s="69"/>
      <c r="O71" s="466"/>
      <c r="P71" s="69"/>
      <c r="Q71" s="165"/>
      <c r="R71" s="166"/>
      <c r="S71" s="71"/>
      <c r="T71" s="167"/>
      <c r="U71" s="71"/>
    </row>
    <row r="72" spans="1:21" ht="15.75" x14ac:dyDescent="0.25">
      <c r="A72" s="151"/>
      <c r="B72" s="185" t="s">
        <v>157</v>
      </c>
      <c r="C72" s="273" t="s">
        <v>69</v>
      </c>
      <c r="D72" s="344">
        <f>SUM(D68:D71)</f>
        <v>4</v>
      </c>
      <c r="E72" s="85"/>
      <c r="F72" s="81"/>
      <c r="G72" s="79"/>
      <c r="H72" s="79"/>
      <c r="I72" s="79"/>
      <c r="J72" s="80"/>
      <c r="K72" s="80"/>
      <c r="L72" s="274"/>
      <c r="M72" s="203"/>
      <c r="N72" s="204"/>
      <c r="O72" s="69"/>
      <c r="P72" s="295"/>
      <c r="Q72" s="165"/>
      <c r="R72" s="166"/>
      <c r="S72" s="71"/>
      <c r="T72" s="167"/>
      <c r="U72" s="71"/>
    </row>
    <row r="73" spans="1:21" ht="15.75" x14ac:dyDescent="0.25">
      <c r="A73" s="139" t="s">
        <v>186</v>
      </c>
      <c r="B73" s="171" t="s">
        <v>146</v>
      </c>
      <c r="C73" s="276"/>
      <c r="D73" s="74"/>
      <c r="E73" s="113"/>
      <c r="F73" s="116"/>
      <c r="G73" s="83"/>
      <c r="H73" s="114"/>
      <c r="I73" s="115"/>
      <c r="J73" s="116"/>
      <c r="K73" s="116"/>
      <c r="L73" s="277"/>
      <c r="M73" s="163"/>
      <c r="N73" s="69"/>
      <c r="O73" s="69"/>
      <c r="P73" s="69"/>
      <c r="Q73" s="165"/>
      <c r="R73" s="290"/>
      <c r="S73" s="71"/>
      <c r="T73" s="167"/>
      <c r="U73" s="71"/>
    </row>
    <row r="74" spans="1:21" ht="15.75" x14ac:dyDescent="0.25">
      <c r="A74" s="151">
        <v>1</v>
      </c>
      <c r="B74" s="170" t="s">
        <v>147</v>
      </c>
      <c r="C74" s="273" t="s">
        <v>69</v>
      </c>
      <c r="D74" s="121">
        <v>1</v>
      </c>
      <c r="E74" s="128" t="s">
        <v>77</v>
      </c>
      <c r="F74" s="81"/>
      <c r="G74" s="79" t="s">
        <v>78</v>
      </c>
      <c r="H74" s="79" t="s">
        <v>81</v>
      </c>
      <c r="I74" s="79" t="s">
        <v>81</v>
      </c>
      <c r="J74" s="79" t="s">
        <v>164</v>
      </c>
      <c r="K74" s="80"/>
      <c r="L74" s="274"/>
      <c r="M74" s="203"/>
      <c r="N74" s="69"/>
      <c r="O74" s="466"/>
      <c r="P74" s="69"/>
      <c r="Q74" s="165"/>
      <c r="R74" s="166"/>
      <c r="S74" s="71"/>
      <c r="T74" s="167"/>
      <c r="U74" s="71"/>
    </row>
    <row r="75" spans="1:21" ht="15.75" x14ac:dyDescent="0.25">
      <c r="A75" s="151">
        <v>2</v>
      </c>
      <c r="B75" s="170" t="s">
        <v>148</v>
      </c>
      <c r="C75" s="273" t="s">
        <v>69</v>
      </c>
      <c r="D75" s="121">
        <v>1</v>
      </c>
      <c r="E75" s="85" t="s">
        <v>149</v>
      </c>
      <c r="F75" s="81" t="s">
        <v>145</v>
      </c>
      <c r="G75" s="79" t="s">
        <v>78</v>
      </c>
      <c r="H75" s="79" t="s">
        <v>81</v>
      </c>
      <c r="I75" s="79" t="s">
        <v>81</v>
      </c>
      <c r="J75" s="79" t="s">
        <v>164</v>
      </c>
      <c r="K75" s="80"/>
      <c r="L75" s="274"/>
      <c r="M75" s="203"/>
      <c r="N75" s="69"/>
      <c r="O75" s="466"/>
      <c r="P75" s="69"/>
      <c r="Q75" s="165"/>
      <c r="R75" s="166"/>
      <c r="S75" s="71"/>
      <c r="T75" s="167"/>
      <c r="U75" s="71"/>
    </row>
    <row r="76" spans="1:21" ht="15.75" x14ac:dyDescent="0.25">
      <c r="A76" s="151"/>
      <c r="B76" s="185" t="s">
        <v>157</v>
      </c>
      <c r="C76" s="273" t="s">
        <v>69</v>
      </c>
      <c r="D76" s="344">
        <f>SUM(D74:D75)</f>
        <v>2</v>
      </c>
      <c r="E76" s="85"/>
      <c r="F76" s="81"/>
      <c r="G76" s="79"/>
      <c r="H76" s="79"/>
      <c r="I76" s="79"/>
      <c r="J76" s="80"/>
      <c r="K76" s="80"/>
      <c r="L76" s="274"/>
      <c r="M76" s="203"/>
      <c r="N76" s="204"/>
      <c r="O76" s="69"/>
      <c r="P76" s="295"/>
      <c r="Q76" s="165"/>
      <c r="R76" s="166"/>
      <c r="S76" s="71"/>
      <c r="T76" s="167"/>
      <c r="U76" s="71"/>
    </row>
    <row r="77" spans="1:21" ht="15.75" x14ac:dyDescent="0.25">
      <c r="A77" s="139" t="s">
        <v>187</v>
      </c>
      <c r="B77" s="171" t="s">
        <v>188</v>
      </c>
      <c r="C77" s="276"/>
      <c r="D77" s="74"/>
      <c r="E77" s="113"/>
      <c r="F77" s="116"/>
      <c r="G77" s="83"/>
      <c r="H77" s="114"/>
      <c r="I77" s="115"/>
      <c r="J77" s="116"/>
      <c r="K77" s="116"/>
      <c r="L77" s="277"/>
      <c r="M77" s="203"/>
      <c r="N77" s="204"/>
      <c r="O77" s="69"/>
      <c r="P77" s="295"/>
      <c r="Q77" s="165"/>
      <c r="R77" s="166"/>
      <c r="S77" s="71"/>
      <c r="T77" s="167"/>
      <c r="U77" s="71"/>
    </row>
    <row r="78" spans="1:21" ht="15.75" x14ac:dyDescent="0.25">
      <c r="A78" s="151">
        <v>1</v>
      </c>
      <c r="B78" s="170" t="s">
        <v>189</v>
      </c>
      <c r="C78" s="273" t="s">
        <v>69</v>
      </c>
      <c r="D78" s="121">
        <v>1</v>
      </c>
      <c r="E78" s="128" t="s">
        <v>75</v>
      </c>
      <c r="F78" s="81" t="s">
        <v>190</v>
      </c>
      <c r="G78" s="79" t="s">
        <v>78</v>
      </c>
      <c r="H78" s="79" t="s">
        <v>81</v>
      </c>
      <c r="I78" s="79" t="s">
        <v>81</v>
      </c>
      <c r="J78" s="79" t="s">
        <v>164</v>
      </c>
      <c r="K78" s="80"/>
      <c r="L78" s="274"/>
      <c r="M78" s="203"/>
      <c r="N78" s="204"/>
      <c r="O78" s="69"/>
      <c r="P78" s="295"/>
      <c r="Q78" s="165"/>
      <c r="R78" s="166"/>
      <c r="S78" s="71"/>
      <c r="T78" s="167"/>
      <c r="U78" s="71"/>
    </row>
    <row r="79" spans="1:21" ht="15.75" x14ac:dyDescent="0.25">
      <c r="A79" s="151">
        <v>2</v>
      </c>
      <c r="B79" s="170" t="s">
        <v>191</v>
      </c>
      <c r="C79" s="273" t="s">
        <v>69</v>
      </c>
      <c r="D79" s="121">
        <v>1</v>
      </c>
      <c r="E79" s="85" t="s">
        <v>75</v>
      </c>
      <c r="F79" s="81" t="s">
        <v>131</v>
      </c>
      <c r="G79" s="79" t="s">
        <v>78</v>
      </c>
      <c r="H79" s="79" t="s">
        <v>81</v>
      </c>
      <c r="I79" s="79" t="s">
        <v>81</v>
      </c>
      <c r="J79" s="79" t="s">
        <v>164</v>
      </c>
      <c r="K79" s="80"/>
      <c r="L79" s="274"/>
      <c r="M79" s="203"/>
      <c r="N79" s="204"/>
      <c r="O79" s="69"/>
      <c r="P79" s="295"/>
      <c r="Q79" s="165"/>
      <c r="R79" s="166"/>
      <c r="S79" s="71"/>
      <c r="T79" s="167"/>
      <c r="U79" s="71"/>
    </row>
    <row r="80" spans="1:21" ht="15.75" x14ac:dyDescent="0.25">
      <c r="A80" s="151">
        <v>3</v>
      </c>
      <c r="B80" s="170" t="s">
        <v>192</v>
      </c>
      <c r="C80" s="273" t="s">
        <v>69</v>
      </c>
      <c r="D80" s="121">
        <v>1</v>
      </c>
      <c r="E80" s="85" t="s">
        <v>132</v>
      </c>
      <c r="F80" s="81" t="s">
        <v>131</v>
      </c>
      <c r="G80" s="79" t="s">
        <v>78</v>
      </c>
      <c r="H80" s="79" t="s">
        <v>81</v>
      </c>
      <c r="I80" s="79" t="s">
        <v>81</v>
      </c>
      <c r="J80" s="79" t="s">
        <v>164</v>
      </c>
      <c r="K80" s="80"/>
      <c r="L80" s="274"/>
      <c r="M80" s="203"/>
      <c r="N80" s="204"/>
      <c r="O80" s="69"/>
      <c r="P80" s="295"/>
      <c r="Q80" s="165"/>
      <c r="R80" s="166"/>
      <c r="S80" s="71"/>
      <c r="T80" s="167"/>
      <c r="U80" s="71"/>
    </row>
    <row r="81" spans="1:21" ht="15.75" x14ac:dyDescent="0.25">
      <c r="A81" s="151"/>
      <c r="B81" s="337" t="s">
        <v>193</v>
      </c>
      <c r="C81" s="273" t="s">
        <v>69</v>
      </c>
      <c r="D81" s="121">
        <v>1</v>
      </c>
      <c r="E81" s="85" t="s">
        <v>132</v>
      </c>
      <c r="F81" s="81" t="s">
        <v>133</v>
      </c>
      <c r="G81" s="79" t="s">
        <v>78</v>
      </c>
      <c r="H81" s="79" t="s">
        <v>81</v>
      </c>
      <c r="I81" s="79" t="s">
        <v>81</v>
      </c>
      <c r="J81" s="79" t="s">
        <v>164</v>
      </c>
      <c r="K81" s="280"/>
      <c r="L81" s="274"/>
      <c r="M81" s="203"/>
      <c r="N81" s="204"/>
      <c r="O81" s="69"/>
      <c r="P81" s="295"/>
      <c r="Q81" s="165"/>
      <c r="R81" s="166"/>
      <c r="S81" s="71"/>
      <c r="T81" s="167"/>
      <c r="U81" s="71"/>
    </row>
    <row r="82" spans="1:21" ht="15.75" x14ac:dyDescent="0.25">
      <c r="A82" s="111"/>
      <c r="B82" s="185" t="s">
        <v>157</v>
      </c>
      <c r="C82" s="273" t="s">
        <v>69</v>
      </c>
      <c r="D82" s="344">
        <f>SUM(D78:D80)</f>
        <v>3</v>
      </c>
      <c r="E82" s="85"/>
      <c r="F82" s="108"/>
      <c r="G82" s="103"/>
      <c r="H82" s="79"/>
      <c r="I82" s="81"/>
      <c r="J82" s="124"/>
      <c r="K82" s="124"/>
      <c r="L82" s="108"/>
      <c r="M82" s="203"/>
      <c r="N82" s="204"/>
      <c r="O82" s="69"/>
      <c r="P82" s="295"/>
      <c r="Q82" s="165"/>
      <c r="R82" s="166"/>
      <c r="S82" s="71"/>
      <c r="T82" s="167"/>
      <c r="U82" s="71"/>
    </row>
    <row r="83" spans="1:21" ht="15.75" x14ac:dyDescent="0.25">
      <c r="A83" s="460" t="s">
        <v>194</v>
      </c>
      <c r="B83" s="461"/>
      <c r="C83" s="457">
        <f>D15+D25+D36+D42+D49+D61+D66+D72+D76+D82</f>
        <v>47</v>
      </c>
      <c r="D83" s="457"/>
      <c r="E83" s="457"/>
      <c r="F83" s="338"/>
      <c r="G83" s="338"/>
      <c r="H83" s="338"/>
      <c r="I83" s="338"/>
      <c r="J83" s="338"/>
      <c r="K83" s="338"/>
      <c r="L83" s="339"/>
      <c r="M83" s="203"/>
      <c r="N83" s="204"/>
      <c r="O83" s="69"/>
      <c r="P83" s="295"/>
      <c r="Q83" s="165"/>
      <c r="R83" s="166"/>
      <c r="S83" s="71"/>
      <c r="T83" s="167"/>
      <c r="U83" s="71"/>
    </row>
    <row r="84" spans="1:21" ht="15.75" x14ac:dyDescent="0.25">
      <c r="A84" s="462"/>
      <c r="B84" s="463"/>
      <c r="C84" s="458"/>
      <c r="D84" s="458"/>
      <c r="E84" s="458"/>
      <c r="F84" s="340"/>
      <c r="G84" s="340"/>
      <c r="H84" s="340"/>
      <c r="I84" s="340"/>
      <c r="J84" s="340"/>
      <c r="K84" s="340"/>
      <c r="L84" s="341"/>
      <c r="M84" s="203"/>
      <c r="N84" s="204"/>
      <c r="O84" s="69"/>
      <c r="P84" s="295"/>
      <c r="Q84" s="165"/>
      <c r="R84" s="166"/>
      <c r="S84" s="71"/>
      <c r="T84" s="167"/>
      <c r="U84" s="71"/>
    </row>
    <row r="85" spans="1:21" ht="16.5" thickBot="1" x14ac:dyDescent="0.3">
      <c r="A85" s="464"/>
      <c r="B85" s="465"/>
      <c r="C85" s="459"/>
      <c r="D85" s="459"/>
      <c r="E85" s="459"/>
      <c r="F85" s="342"/>
      <c r="G85" s="342"/>
      <c r="H85" s="342"/>
      <c r="I85" s="342"/>
      <c r="J85" s="342"/>
      <c r="K85" s="342"/>
      <c r="L85" s="343"/>
      <c r="M85" s="163"/>
      <c r="N85" s="69"/>
      <c r="O85" s="69"/>
      <c r="P85" s="69"/>
      <c r="Q85" s="165"/>
      <c r="R85" s="166"/>
      <c r="S85" s="71"/>
      <c r="T85" s="167"/>
      <c r="U85" s="71"/>
    </row>
    <row r="86" spans="1:21" ht="15.75" x14ac:dyDescent="0.25">
      <c r="A86" s="87"/>
      <c r="B86" s="316"/>
      <c r="C86" s="317"/>
      <c r="D86" s="317"/>
      <c r="E86" s="162"/>
      <c r="F86" s="163"/>
      <c r="G86" s="164"/>
      <c r="H86" s="164"/>
      <c r="I86" s="163"/>
      <c r="J86" s="163"/>
      <c r="K86" s="163"/>
      <c r="L86" s="163"/>
      <c r="M86" s="163"/>
      <c r="N86" s="265"/>
      <c r="O86" s="69"/>
      <c r="P86" s="265"/>
      <c r="Q86" s="165"/>
      <c r="R86" s="266"/>
      <c r="S86" s="71"/>
      <c r="T86" s="167"/>
      <c r="U86" s="71"/>
    </row>
    <row r="87" spans="1:21" ht="15.75" x14ac:dyDescent="0.25">
      <c r="A87" s="318"/>
      <c r="B87" s="319"/>
      <c r="C87" s="320"/>
      <c r="D87" s="321"/>
      <c r="E87" s="322"/>
      <c r="F87" s="323"/>
      <c r="G87" s="324"/>
      <c r="H87" s="324"/>
      <c r="I87" s="323"/>
      <c r="J87" s="323"/>
      <c r="K87" s="323" t="s">
        <v>195</v>
      </c>
      <c r="L87" s="323"/>
      <c r="M87" s="323"/>
      <c r="N87" s="325"/>
      <c r="O87" s="325"/>
      <c r="P87" s="325"/>
      <c r="Q87" s="326"/>
      <c r="R87" s="166"/>
      <c r="S87" s="71"/>
      <c r="T87" s="167"/>
      <c r="U87" s="71"/>
    </row>
    <row r="88" spans="1:21" ht="18.75" x14ac:dyDescent="0.3">
      <c r="A88" s="87"/>
      <c r="B88" s="160"/>
      <c r="C88" s="161"/>
      <c r="D88" s="161"/>
      <c r="E88" s="162"/>
      <c r="F88" s="163"/>
      <c r="G88" s="345"/>
      <c r="H88" s="348"/>
      <c r="I88" s="163"/>
      <c r="J88" s="347"/>
      <c r="K88" s="347"/>
      <c r="L88" s="163"/>
      <c r="M88" s="163"/>
      <c r="N88" s="69"/>
      <c r="O88" s="69"/>
      <c r="P88" s="69"/>
      <c r="Q88" s="165"/>
      <c r="R88" s="166"/>
      <c r="S88" s="71"/>
      <c r="T88" s="167"/>
      <c r="U88" s="71"/>
    </row>
    <row r="89" spans="1:21" ht="15.75" x14ac:dyDescent="0.25">
      <c r="A89" s="87"/>
      <c r="B89" s="160"/>
      <c r="C89" s="161"/>
      <c r="D89" s="161"/>
      <c r="E89" s="162"/>
      <c r="F89" s="163"/>
      <c r="G89" s="164"/>
      <c r="H89" s="164"/>
      <c r="I89" s="163"/>
      <c r="J89" s="346"/>
      <c r="K89" s="346" t="s">
        <v>196</v>
      </c>
      <c r="L89" s="163"/>
      <c r="M89" s="163"/>
      <c r="N89" s="69"/>
      <c r="O89" s="69"/>
      <c r="P89" s="69"/>
      <c r="Q89" s="165"/>
      <c r="R89" s="166"/>
      <c r="S89" s="71"/>
      <c r="T89" s="167"/>
      <c r="U89" s="71"/>
    </row>
    <row r="90" spans="1:21" ht="18.75" x14ac:dyDescent="0.3">
      <c r="A90" s="87"/>
      <c r="B90" s="160"/>
      <c r="C90" s="161"/>
      <c r="D90" s="161"/>
      <c r="E90" s="162"/>
      <c r="F90" s="163"/>
      <c r="G90" s="164"/>
      <c r="H90" s="164"/>
      <c r="I90" s="163"/>
      <c r="J90" s="349"/>
      <c r="K90" s="347" t="s">
        <v>197</v>
      </c>
      <c r="L90" s="163"/>
      <c r="M90" s="163"/>
      <c r="N90" s="69"/>
      <c r="O90" s="69"/>
      <c r="P90" s="69"/>
      <c r="Q90" s="165"/>
      <c r="R90" s="166"/>
      <c r="S90" s="71"/>
      <c r="T90" s="167"/>
      <c r="U90" s="71"/>
    </row>
    <row r="91" spans="1:21" ht="15.75" x14ac:dyDescent="0.25">
      <c r="A91" s="87"/>
      <c r="B91" s="160"/>
      <c r="C91" s="161"/>
      <c r="D91" s="161"/>
      <c r="E91" s="162"/>
      <c r="F91" s="163"/>
      <c r="G91" s="164"/>
      <c r="H91" s="164"/>
      <c r="I91" s="163"/>
      <c r="J91" s="346"/>
      <c r="K91" s="346"/>
      <c r="L91" s="163"/>
      <c r="M91" s="163"/>
      <c r="N91" s="69"/>
      <c r="O91" s="69"/>
      <c r="P91" s="69"/>
      <c r="Q91" s="165"/>
      <c r="R91" s="166"/>
      <c r="S91" s="71"/>
      <c r="T91" s="167"/>
      <c r="U91" s="71"/>
    </row>
    <row r="92" spans="1:21" ht="15.75" x14ac:dyDescent="0.25">
      <c r="A92" s="87"/>
      <c r="B92" s="66"/>
      <c r="C92" s="161"/>
      <c r="D92" s="161"/>
      <c r="E92" s="162"/>
      <c r="F92" s="163"/>
      <c r="G92" s="164"/>
      <c r="H92" s="164"/>
      <c r="I92" s="163"/>
      <c r="J92" s="346"/>
      <c r="K92" s="346" t="s">
        <v>198</v>
      </c>
      <c r="L92" s="346"/>
      <c r="M92" s="163"/>
      <c r="N92" s="69"/>
      <c r="O92" s="69"/>
      <c r="P92" s="69"/>
      <c r="Q92" s="165"/>
      <c r="R92" s="166"/>
      <c r="S92" s="71"/>
      <c r="T92" s="167"/>
      <c r="U92" s="71"/>
    </row>
    <row r="93" spans="1:21" ht="15.75" x14ac:dyDescent="0.25">
      <c r="A93" s="87"/>
      <c r="B93" s="70"/>
      <c r="C93" s="168"/>
      <c r="D93" s="168"/>
      <c r="E93" s="162"/>
      <c r="F93" s="163"/>
      <c r="G93" s="164"/>
      <c r="H93" s="164"/>
      <c r="I93" s="163"/>
      <c r="J93" s="163"/>
      <c r="K93" s="163" t="s">
        <v>199</v>
      </c>
      <c r="L93" s="163"/>
      <c r="M93" s="163"/>
      <c r="N93" s="69"/>
      <c r="O93" s="69"/>
      <c r="P93" s="69"/>
      <c r="Q93" s="165"/>
      <c r="R93" s="166"/>
      <c r="S93" s="71"/>
      <c r="T93" s="167"/>
      <c r="U93" s="71"/>
    </row>
    <row r="94" spans="1:21" ht="15.75" x14ac:dyDescent="0.25">
      <c r="A94" s="235"/>
      <c r="B94" s="52"/>
      <c r="C94" s="52"/>
      <c r="D94" s="52"/>
      <c r="E94" s="52"/>
      <c r="F94" s="52"/>
      <c r="G94" s="52"/>
      <c r="H94" s="454"/>
      <c r="I94" s="454"/>
      <c r="J94" s="52"/>
      <c r="K94" s="52"/>
      <c r="L94" s="52"/>
      <c r="M94" s="52"/>
      <c r="N94" s="306"/>
      <c r="O94" s="306"/>
      <c r="P94" s="306"/>
      <c r="Q94" s="307"/>
      <c r="R94" s="307"/>
      <c r="S94" s="308"/>
      <c r="T94" s="308"/>
      <c r="U94" s="308"/>
    </row>
    <row r="95" spans="1:21" ht="15.75" x14ac:dyDescent="0.25">
      <c r="A95" s="235"/>
      <c r="B95" s="52"/>
      <c r="C95" s="52"/>
      <c r="D95" s="52"/>
      <c r="E95" s="52"/>
      <c r="F95" s="52"/>
      <c r="G95" s="52"/>
      <c r="H95" s="454"/>
      <c r="I95" s="454"/>
      <c r="J95" s="52"/>
      <c r="K95" s="52"/>
      <c r="L95" s="52"/>
      <c r="M95" s="52"/>
      <c r="N95" s="306"/>
      <c r="O95" s="306"/>
      <c r="P95" s="306"/>
      <c r="Q95" s="307"/>
      <c r="R95" s="307"/>
      <c r="S95" s="308"/>
      <c r="T95" s="309"/>
      <c r="U95" s="308"/>
    </row>
    <row r="96" spans="1:21" ht="15.75" x14ac:dyDescent="0.25">
      <c r="A96" s="52"/>
      <c r="B96" s="52"/>
      <c r="C96" s="52"/>
      <c r="D96" s="52"/>
      <c r="E96" s="52"/>
      <c r="F96" s="52"/>
      <c r="G96" s="52"/>
      <c r="H96" s="454"/>
      <c r="I96" s="454"/>
      <c r="J96" s="52"/>
      <c r="K96" s="52"/>
      <c r="L96" s="52"/>
      <c r="M96" s="52"/>
      <c r="N96" s="306"/>
      <c r="O96" s="306"/>
      <c r="P96" s="306"/>
      <c r="Q96" s="310"/>
      <c r="R96" s="307"/>
      <c r="S96" s="308"/>
      <c r="T96" s="308"/>
      <c r="U96" s="308"/>
    </row>
    <row r="97" spans="1:21" ht="15.75" x14ac:dyDescent="0.25">
      <c r="A97" s="52"/>
      <c r="B97" s="52"/>
      <c r="C97" s="52"/>
      <c r="D97" s="52"/>
      <c r="E97" s="52"/>
      <c r="F97" s="52"/>
      <c r="G97" s="52"/>
      <c r="H97" s="455"/>
      <c r="I97" s="456"/>
      <c r="J97" s="52"/>
      <c r="K97" s="52"/>
      <c r="L97" s="52"/>
      <c r="M97" s="52"/>
      <c r="N97" s="306"/>
      <c r="O97" s="306"/>
      <c r="P97" s="306"/>
      <c r="Q97" s="310"/>
      <c r="R97" s="307"/>
      <c r="S97" s="308"/>
      <c r="T97" s="308"/>
      <c r="U97" s="308"/>
    </row>
    <row r="98" spans="1:21" ht="15.75" x14ac:dyDescent="0.25">
      <c r="A98" s="52"/>
      <c r="B98" s="373"/>
      <c r="C98" s="52"/>
      <c r="D98" s="52"/>
      <c r="E98" s="52"/>
      <c r="F98" s="52"/>
      <c r="G98" s="52"/>
      <c r="H98" s="455"/>
      <c r="I98" s="456"/>
      <c r="J98" s="52"/>
      <c r="K98" s="52"/>
      <c r="L98" s="52"/>
      <c r="M98" s="52"/>
      <c r="N98" s="306"/>
      <c r="O98" s="306"/>
      <c r="P98" s="306"/>
      <c r="Q98" s="307"/>
      <c r="R98" s="307"/>
      <c r="S98" s="312"/>
      <c r="T98" s="308"/>
      <c r="U98" s="308"/>
    </row>
    <row r="99" spans="1:21" ht="15.75" x14ac:dyDescent="0.25">
      <c r="A99" s="51"/>
      <c r="B99" s="52"/>
      <c r="C99" s="52"/>
      <c r="D99" s="52"/>
      <c r="E99" s="52"/>
      <c r="F99" s="52"/>
      <c r="G99" s="52"/>
      <c r="H99" s="455"/>
      <c r="I99" s="456"/>
      <c r="J99" s="350"/>
      <c r="K99" s="350"/>
      <c r="L99" s="52"/>
      <c r="M99" s="52"/>
      <c r="N99" s="52"/>
      <c r="O99" s="52"/>
      <c r="P99" s="52"/>
      <c r="Q99" s="53"/>
      <c r="R99" s="53"/>
      <c r="S99" s="54"/>
      <c r="T99" s="54"/>
      <c r="U99" s="54"/>
    </row>
    <row r="100" spans="1:21" x14ac:dyDescent="0.25">
      <c r="E100" s="352"/>
      <c r="M100" s="313"/>
      <c r="N100" s="313"/>
      <c r="Q100" s="46"/>
      <c r="R100" s="46"/>
      <c r="T100" s="45"/>
      <c r="U100" s="45"/>
    </row>
    <row r="101" spans="1:21" x14ac:dyDescent="0.25">
      <c r="E101" s="352"/>
      <c r="M101" s="313"/>
      <c r="N101" s="313"/>
      <c r="Q101" s="46"/>
      <c r="R101" s="46"/>
      <c r="T101" s="45"/>
      <c r="U101" s="45"/>
    </row>
    <row r="102" spans="1:21" x14ac:dyDescent="0.25">
      <c r="E102" s="351"/>
      <c r="M102" s="313"/>
      <c r="N102" s="313"/>
    </row>
    <row r="103" spans="1:21" x14ac:dyDescent="0.25">
      <c r="E103" s="351"/>
      <c r="M103" s="313"/>
      <c r="N103" s="313"/>
    </row>
    <row r="104" spans="1:21" x14ac:dyDescent="0.25">
      <c r="E104" s="352"/>
      <c r="M104" s="313"/>
      <c r="N104" s="313"/>
    </row>
    <row r="105" spans="1:21" x14ac:dyDescent="0.25">
      <c r="E105" s="352"/>
    </row>
    <row r="106" spans="1:21" x14ac:dyDescent="0.25">
      <c r="E106" s="352"/>
    </row>
    <row r="107" spans="1:21" x14ac:dyDescent="0.25">
      <c r="E107" s="352"/>
    </row>
    <row r="108" spans="1:21" x14ac:dyDescent="0.25">
      <c r="E108" s="351"/>
    </row>
    <row r="109" spans="1:21" x14ac:dyDescent="0.25">
      <c r="E109" s="352"/>
    </row>
    <row r="110" spans="1:21" x14ac:dyDescent="0.25">
      <c r="E110" s="352"/>
    </row>
    <row r="111" spans="1:21" x14ac:dyDescent="0.25">
      <c r="E111" s="352"/>
    </row>
    <row r="112" spans="1:21" x14ac:dyDescent="0.25">
      <c r="E112" s="352"/>
    </row>
    <row r="113" spans="5:6" x14ac:dyDescent="0.25">
      <c r="E113" s="352"/>
    </row>
    <row r="114" spans="5:6" x14ac:dyDescent="0.25">
      <c r="E114" s="353"/>
      <c r="F114" s="354"/>
    </row>
  </sheetData>
  <mergeCells count="34">
    <mergeCell ref="Q54:Q55"/>
    <mergeCell ref="R54:R55"/>
    <mergeCell ref="S54:S55"/>
    <mergeCell ref="T54:T55"/>
    <mergeCell ref="U54:U55"/>
    <mergeCell ref="O68:O71"/>
    <mergeCell ref="O74:O75"/>
    <mergeCell ref="A1:L1"/>
    <mergeCell ref="A2:L2"/>
    <mergeCell ref="P54:P55"/>
    <mergeCell ref="N54:N55"/>
    <mergeCell ref="O54:O55"/>
    <mergeCell ref="O17:O24"/>
    <mergeCell ref="O27:O35"/>
    <mergeCell ref="O38:O41"/>
    <mergeCell ref="O44:O48"/>
    <mergeCell ref="O7:O13"/>
    <mergeCell ref="P7:P13"/>
    <mergeCell ref="A3:L3"/>
    <mergeCell ref="A51:L51"/>
    <mergeCell ref="A52:L52"/>
    <mergeCell ref="O58:O60"/>
    <mergeCell ref="O63:O65"/>
    <mergeCell ref="H96:I96"/>
    <mergeCell ref="H97:I97"/>
    <mergeCell ref="H98:I98"/>
    <mergeCell ref="H99:I99"/>
    <mergeCell ref="C83:E85"/>
    <mergeCell ref="A53:L53"/>
    <mergeCell ref="A4:A5"/>
    <mergeCell ref="A55:A56"/>
    <mergeCell ref="H94:I94"/>
    <mergeCell ref="H95:I95"/>
    <mergeCell ref="A83:B85"/>
  </mergeCells>
  <printOptions horizontalCentered="1"/>
  <pageMargins left="0.2" right="0" top="0" bottom="0" header="0.05" footer="0.3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Y9" sqref="AY9"/>
    </sheetView>
  </sheetViews>
  <sheetFormatPr defaultColWidth="2.140625" defaultRowHeight="19.5" customHeight="1" x14ac:dyDescent="0.25"/>
  <sheetData/>
  <pageMargins left="0" right="0" top="0" bottom="0" header="0" footer="0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Laporan realisasi pelaksanaan</vt:lpstr>
      <vt:lpstr>DATA DAN ADMIN UJI KOPETENSI</vt:lpstr>
      <vt:lpstr>DATA PESERTA SERKOM</vt:lpstr>
      <vt:lpstr>KWITANSI</vt:lpstr>
      <vt:lpstr>'DATA DAN ADMIN UJI KOPETENSI'!Print_Area</vt:lpstr>
      <vt:lpstr>'Laporan realisasi pelaksanaan'!Print_Area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</dc:creator>
  <cp:lastModifiedBy>BANDUNG ISCO</cp:lastModifiedBy>
  <cp:lastPrinted>2017-04-19T19:55:03Z</cp:lastPrinted>
  <dcterms:created xsi:type="dcterms:W3CDTF">2013-08-31T08:30:44Z</dcterms:created>
  <dcterms:modified xsi:type="dcterms:W3CDTF">2017-06-13T02:21:26Z</dcterms:modified>
</cp:coreProperties>
</file>